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6210" activeTab="0"/>
  </bookViews>
  <sheets>
    <sheet name="Table 9.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<sst xmlns="http://schemas.openxmlformats.org/spreadsheetml/2006/main" count="33" uniqueCount="33">
  <si>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Table 9.6.2. Gross National Saving and National Health  Expenditures as a Percentage of GDP, Selected Countries, 2007</t>
  </si>
  <si>
    <t>COUNTRY</t>
  </si>
  <si>
    <t>NHE AS A PERCENTAGE OF GDP, 2007</t>
  </si>
  <si>
    <t>GROSS SAVING AS PERCENTAGE OF NOMINAL GDP, 1997-2007 AVERAGE</t>
  </si>
  <si>
    <t>GROSS SAVINGS PER DOLLAR OF NHE</t>
  </si>
  <si>
    <t>U.S.</t>
  </si>
  <si>
    <t>Japan</t>
  </si>
  <si>
    <t>UK</t>
  </si>
  <si>
    <t>France</t>
  </si>
  <si>
    <t>Italy</t>
  </si>
  <si>
    <t>Canada</t>
  </si>
  <si>
    <t>Norway</t>
  </si>
  <si>
    <t>Switzerland</t>
  </si>
  <si>
    <t>Netherlands</t>
  </si>
  <si>
    <t>Notes</t>
  </si>
  <si>
    <t>[A]</t>
  </si>
  <si>
    <t>[B]</t>
  </si>
  <si>
    <t>[C]</t>
  </si>
  <si>
    <t>Memorandum:</t>
  </si>
  <si>
    <t>Correlation: NHE and Gross Savings</t>
  </si>
  <si>
    <t>Update:</t>
  </si>
  <si>
    <t>Note:</t>
  </si>
  <si>
    <t>Figures in bold italics estimated by author using sources and methods describes in Notes. All other figures are reported in sources shown.</t>
  </si>
  <si>
    <t>Notes:</t>
  </si>
  <si>
    <t>All figures are OECD estimates reported in [S1].</t>
  </si>
  <si>
    <t>All figures are OECD estimates reported in [S2].</t>
  </si>
  <si>
    <t>All figures are calculated by author using figures in adjacent columns.</t>
  </si>
  <si>
    <t>Sources:</t>
  </si>
  <si>
    <t>[S1]</t>
  </si>
  <si>
    <r>
      <t xml:space="preserve">OECD Health Data 2010. </t>
    </r>
    <r>
      <rPr>
        <sz val="8"/>
        <color indexed="8"/>
        <rFont val="News gothic condensed"/>
        <family val="0"/>
      </rPr>
      <t xml:space="preserve">Available at: http://www.ecosante.org/index2.php?base=OCDE&amp;langh=ENG&amp;langs=ENG&amp;sessionid=d4b0f5b77136db41bf096232cba406df (accessed July 7, 2010).           </t>
    </r>
    <r>
      <rPr>
        <b/>
        <sz val="8"/>
        <color indexed="8"/>
        <rFont val="News Gothic Condensed"/>
        <family val="0"/>
      </rPr>
      <t xml:space="preserve">
</t>
    </r>
  </si>
  <si>
    <t>[S2]</t>
  </si>
  <si>
    <r>
      <t xml:space="preserve">OECD.  </t>
    </r>
    <r>
      <rPr>
        <sz val="8"/>
        <color indexed="8"/>
        <rFont val="News gothic condensed"/>
        <family val="0"/>
      </rPr>
      <t>Economic Outlook No. 87 Annex Tables. Available at: http://www.oecd.org/document/3/0,3343,en_2649_34573_2483901_1_1_1_1,00.html (Accessed July 7, 2010).</t>
    </r>
  </si>
  <si>
    <t>Linked Tables: None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</si>
</sst>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#0.0;\-##0.0;0.0;"/>
    <numFmt numFmtId="167" formatCode="\ \.\.;\ \.\.;\ \.\.;\ \.\."/>
    <numFmt numFmtId="168" formatCode="##0.0\ \(\d\);\-##0.0\ \(\d\);0.0\ \(\d\);\ \(\d\)"/>
    <numFmt numFmtId="169" formatCode="##0.0\ \e;\-##0.0\ \e;0.0\ \e;\ \e"/>
    <numFmt numFmtId="170" formatCode="##0.0\ \|;\-##0.0\ \|;0.0\ \|;\ \|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b/>
      <i/>
      <sz val="8"/>
      <color indexed="8"/>
      <name val="News Gothic Condensed"/>
      <family val="0"/>
    </font>
    <font>
      <sz val="8"/>
      <name val="News Gothic Condensed"/>
      <family val="2"/>
    </font>
    <font>
      <b/>
      <sz val="8"/>
      <name val="News gothic condensed"/>
      <family val="0"/>
    </font>
    <font>
      <sz val="11"/>
      <name val="Arial"/>
      <family val="2"/>
    </font>
    <font>
      <sz val="14"/>
      <color indexed="10"/>
      <name val="News Gothic Condensed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10.45"/>
      <color indexed="12"/>
      <name val="Courier New"/>
      <family val="3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12"/>
      <name val="Courier New"/>
      <family val="3"/>
    </font>
    <font>
      <sz val="12"/>
      <name val="Arial"/>
      <family val="2"/>
    </font>
    <font>
      <sz val="12"/>
      <name val="SWISS"/>
      <family val="0"/>
    </font>
    <font>
      <sz val="9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Tms Rmn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ms Rmn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6" fillId="0" borderId="0">
      <alignment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25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7" fillId="0" borderId="1">
      <alignment horizontal="center" vertical="center"/>
      <protection/>
    </xf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7" fillId="0" borderId="0" applyBorder="0">
      <alignment/>
      <protection/>
    </xf>
    <xf numFmtId="164" fontId="27" fillId="0" borderId="4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 horizontal="left" wrapText="1"/>
      <protection/>
    </xf>
    <xf numFmtId="0" fontId="3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 applyFill="0">
      <alignment/>
      <protection/>
    </xf>
    <xf numFmtId="0" fontId="25" fillId="0" borderId="0" applyFill="0">
      <alignment/>
      <protection/>
    </xf>
    <xf numFmtId="0" fontId="25" fillId="0" borderId="0">
      <alignment/>
      <protection/>
    </xf>
    <xf numFmtId="0" fontId="0" fillId="32" borderId="9" applyNumberFormat="0" applyFont="0" applyAlignment="0" applyProtection="0"/>
    <xf numFmtId="0" fontId="39" fillId="0" borderId="0">
      <alignment horizontal="left"/>
      <protection/>
    </xf>
    <xf numFmtId="0" fontId="65" fillId="27" borderId="10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1">
      <alignment horizontal="center"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40" fillId="0" borderId="12" applyNumberFormat="0" applyFill="0" applyProtection="0">
      <alignment horizontal="left" vertical="center" wrapText="1"/>
    </xf>
    <xf numFmtId="166" fontId="40" fillId="0" borderId="12" applyFill="0" applyProtection="0">
      <alignment horizontal="right" vertical="center" wrapText="1"/>
    </xf>
    <xf numFmtId="167" fontId="40" fillId="0" borderId="12" applyFill="0" applyProtection="0">
      <alignment horizontal="righ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166" fontId="40" fillId="0" borderId="0" applyFill="0" applyBorder="0" applyProtection="0">
      <alignment horizontal="right" vertical="center" wrapText="1"/>
    </xf>
    <xf numFmtId="167" fontId="40" fillId="0" borderId="0" applyFill="0" applyBorder="0" applyProtection="0">
      <alignment horizontal="right" vertical="center" wrapText="1"/>
    </xf>
    <xf numFmtId="168" fontId="40" fillId="0" borderId="0" applyFill="0" applyBorder="0" applyProtection="0">
      <alignment horizontal="right" vertical="center" wrapText="1"/>
    </xf>
    <xf numFmtId="169" fontId="40" fillId="0" borderId="0" applyFill="0" applyBorder="0" applyProtection="0">
      <alignment horizontal="right" vertical="center" wrapText="1"/>
    </xf>
    <xf numFmtId="170" fontId="40" fillId="0" borderId="0" applyFill="0" applyBorder="0" applyProtection="0">
      <alignment horizontal="right" vertical="center" wrapText="1"/>
    </xf>
    <xf numFmtId="0" fontId="25" fillId="0" borderId="0" applyNumberFormat="0" applyFill="0" applyBorder="0" applyAlignment="0" applyProtection="0"/>
    <xf numFmtId="0" fontId="40" fillId="0" borderId="13" applyNumberFormat="0" applyFill="0" applyProtection="0">
      <alignment horizontal="left" vertical="center" wrapText="1"/>
    </xf>
    <xf numFmtId="0" fontId="40" fillId="0" borderId="13" applyNumberFormat="0" applyFill="0" applyProtection="0">
      <alignment horizontal="left" vertical="center" wrapText="1"/>
    </xf>
    <xf numFmtId="166" fontId="40" fillId="0" borderId="13" applyFill="0" applyProtection="0">
      <alignment horizontal="right" vertical="center" wrapText="1"/>
    </xf>
    <xf numFmtId="167" fontId="40" fillId="0" borderId="13" applyFill="0" applyProtection="0">
      <alignment horizontal="right" vertical="center" wrapText="1"/>
    </xf>
    <xf numFmtId="0" fontId="25" fillId="0" borderId="0" applyNumberFormat="0" applyFill="0" applyBorder="0" applyProtection="0">
      <alignment horizontal="left" vertical="center" wrapText="1"/>
    </xf>
    <xf numFmtId="0" fontId="25" fillId="0" borderId="0" applyNumberFormat="0" applyFill="0" applyBorder="0" applyProtection="0">
      <alignment vertical="center" wrapText="1"/>
    </xf>
    <xf numFmtId="0" fontId="25" fillId="0" borderId="0" applyNumberFormat="0" applyFill="0" applyBorder="0" applyProtection="0">
      <alignment vertical="center" wrapText="1"/>
    </xf>
    <xf numFmtId="0" fontId="25" fillId="0" borderId="0" applyNumberFormat="0" applyFill="0" applyBorder="0" applyProtection="0">
      <alignment horizontal="left" vertical="center" wrapText="1"/>
    </xf>
    <xf numFmtId="0" fontId="25" fillId="0" borderId="0" applyNumberFormat="0" applyFill="0" applyBorder="0" applyProtection="0">
      <alignment vertical="center" wrapText="1"/>
    </xf>
    <xf numFmtId="0" fontId="25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horizontal="left" vertical="center" wrapText="1"/>
    </xf>
    <xf numFmtId="0" fontId="25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41" fillId="0" borderId="0" applyNumberFormat="0" applyFill="0" applyBorder="0" applyProtection="0">
      <alignment horizontal="left" vertical="center" wrapText="1"/>
    </xf>
    <xf numFmtId="0" fontId="42" fillId="0" borderId="0" applyNumberFormat="0" applyFill="0" applyBorder="0" applyProtection="0">
      <alignment vertical="center" wrapText="1"/>
    </xf>
    <xf numFmtId="0" fontId="0" fillId="0" borderId="14" applyNumberFormat="0" applyFont="0" applyFill="0" applyProtection="0">
      <alignment horizontal="center" vertical="center" wrapText="1"/>
    </xf>
    <xf numFmtId="0" fontId="41" fillId="0" borderId="14" applyNumberFormat="0" applyFill="0" applyProtection="0">
      <alignment horizontal="center" vertical="center" wrapText="1"/>
    </xf>
    <xf numFmtId="0" fontId="41" fillId="0" borderId="14" applyNumberFormat="0" applyFill="0" applyProtection="0">
      <alignment horizontal="center" vertical="center" wrapText="1"/>
    </xf>
    <xf numFmtId="0" fontId="40" fillId="0" borderId="12" applyNumberFormat="0" applyFill="0" applyProtection="0">
      <alignment horizontal="left" vertical="center" wrapText="1"/>
    </xf>
    <xf numFmtId="0" fontId="25" fillId="0" borderId="0">
      <alignment horizontal="left" wrapText="1"/>
      <protection/>
    </xf>
    <xf numFmtId="0" fontId="43" fillId="0" borderId="0">
      <alignment horizontal="left" vertical="top"/>
      <protection/>
    </xf>
    <xf numFmtId="0" fontId="44" fillId="0" borderId="0">
      <alignment/>
      <protection/>
    </xf>
    <xf numFmtId="0" fontId="66" fillId="0" borderId="0" applyNumberFormat="0" applyFill="0" applyBorder="0" applyAlignment="0" applyProtection="0"/>
    <xf numFmtId="0" fontId="45" fillId="0" borderId="0">
      <alignment vertical="top"/>
      <protection/>
    </xf>
    <xf numFmtId="0" fontId="46" fillId="0" borderId="0">
      <alignment vertical="top"/>
      <protection/>
    </xf>
    <xf numFmtId="0" fontId="47" fillId="0" borderId="0">
      <alignment/>
      <protection/>
    </xf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left" vertical="center"/>
    </xf>
    <xf numFmtId="0" fontId="71" fillId="0" borderId="20" xfId="0" applyFont="1" applyBorder="1" applyAlignment="1">
      <alignment horizontal="left" vertical="center"/>
    </xf>
    <xf numFmtId="164" fontId="71" fillId="0" borderId="21" xfId="0" applyNumberFormat="1" applyFont="1" applyBorder="1" applyAlignment="1">
      <alignment/>
    </xf>
    <xf numFmtId="2" fontId="72" fillId="0" borderId="19" xfId="0" applyNumberFormat="1" applyFont="1" applyBorder="1" applyAlignment="1">
      <alignment/>
    </xf>
    <xf numFmtId="0" fontId="71" fillId="0" borderId="0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164" fontId="71" fillId="0" borderId="23" xfId="0" applyNumberFormat="1" applyFont="1" applyBorder="1" applyAlignment="1">
      <alignment/>
    </xf>
    <xf numFmtId="2" fontId="72" fillId="0" borderId="4" xfId="0" applyNumberFormat="1" applyFont="1" applyBorder="1" applyAlignment="1">
      <alignment/>
    </xf>
    <xf numFmtId="0" fontId="71" fillId="0" borderId="11" xfId="0" applyFont="1" applyBorder="1" applyAlignment="1">
      <alignment horizontal="left" vertical="center"/>
    </xf>
    <xf numFmtId="0" fontId="71" fillId="0" borderId="24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25" xfId="0" applyFont="1" applyBorder="1" applyAlignment="1">
      <alignment horizontal="right" vertical="center"/>
    </xf>
    <xf numFmtId="165" fontId="71" fillId="0" borderId="0" xfId="0" applyNumberFormat="1" applyFont="1" applyAlignment="1">
      <alignment vertical="center"/>
    </xf>
    <xf numFmtId="0" fontId="21" fillId="0" borderId="25" xfId="0" applyFont="1" applyBorder="1" applyAlignment="1">
      <alignment vertical="center" wrapText="1"/>
    </xf>
    <xf numFmtId="14" fontId="21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71" fillId="0" borderId="0" xfId="0" applyFont="1" applyAlignment="1">
      <alignment horizontal="center" vertical="top"/>
    </xf>
    <xf numFmtId="0" fontId="71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3" fillId="0" borderId="0" xfId="0" applyFont="1" applyAlignment="1">
      <alignment vertical="center"/>
    </xf>
    <xf numFmtId="0" fontId="71" fillId="0" borderId="0" xfId="0" applyFont="1" applyAlignment="1">
      <alignment vertical="top"/>
    </xf>
    <xf numFmtId="0" fontId="21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vertical="top"/>
    </xf>
  </cellXfs>
  <cellStyles count="182">
    <cellStyle name="Normal" xfId="0"/>
    <cellStyle name="_10 I+D (formula)" xfId="15"/>
    <cellStyle name="_12" xfId="16"/>
    <cellStyle name="_12 EJC (formula)" xfId="17"/>
    <cellStyle name="_12 PF (formula)" xfId="18"/>
    <cellStyle name="_14 (formula)" xfId="19"/>
    <cellStyle name="_15 EJC (formula)" xfId="20"/>
    <cellStyle name="_15xSec_PF (cocina)" xfId="21"/>
    <cellStyle name="_18Grado" xfId="22"/>
    <cellStyle name="_18Grado (cocina)" xfId="23"/>
    <cellStyle name="_20Doctorados (br ok" xfId="24"/>
    <cellStyle name="_29b" xfId="25"/>
    <cellStyle name="_29c" xfId="26"/>
    <cellStyle name="_29e" xfId="27"/>
    <cellStyle name="_29g" xfId="28"/>
    <cellStyle name="_29i" xfId="29"/>
    <cellStyle name="_4ACT (br ok" xfId="30"/>
    <cellStyle name="_4ACT (br ok sv ok" xfId="31"/>
    <cellStyle name="_4I+D" xfId="32"/>
    <cellStyle name="_8 (formula)" xfId="33"/>
    <cellStyle name="_9 I+D (formula)" xfId="34"/>
    <cellStyle name="_ACAD-b22" xfId="35"/>
    <cellStyle name="_ACAD-b29" xfId="36"/>
    <cellStyle name="_ACAD-b74" xfId="37"/>
    <cellStyle name="_Appendix-29 tables -- May 19" xfId="38"/>
    <cellStyle name="_B16" xfId="39"/>
    <cellStyle name="_B27" xfId="40"/>
    <cellStyle name="_comparativos2" xfId="41"/>
    <cellStyle name="_Data Generation for 1998, August 17" xfId="42"/>
    <cellStyle name="_FF-tabc14" xfId="43"/>
    <cellStyle name="_FF-tabc83" xfId="44"/>
    <cellStyle name="_FF-tabc85" xfId="45"/>
    <cellStyle name="_fig04-01_JJ" xfId="46"/>
    <cellStyle name="_hist7" xfId="47"/>
    <cellStyle name="_Information Generator for 1999 Indicators, May 25" xfId="48"/>
    <cellStyle name="_NAT-OBJ Revised" xfId="49"/>
    <cellStyle name="_New State Table for 1998, March 12, 2001" xfId="50"/>
    <cellStyle name="_pbi" xfId="51"/>
    <cellStyle name="_PUBLICACIONES" xfId="52"/>
    <cellStyle name="_SEI Tables, May 17" xfId="53"/>
    <cellStyle name="_SEI Tables, May 19" xfId="54"/>
    <cellStyle name="_SEI Tables, May 19 b" xfId="55"/>
    <cellStyle name="_SEI Tables, May 3" xfId="56"/>
    <cellStyle name="_Sept. 19, Tables and Database for NP98.xls Chart 12" xfId="57"/>
    <cellStyle name="_Sept. 19, Tables and Database for NP98.xls Chart 4" xfId="58"/>
    <cellStyle name="_Sept. 19, Tables and Database for NP98.xls Chart 6" xfId="59"/>
    <cellStyle name="_Sept. 19, Tables and Database for NP98.xls Chart 8" xfId="60"/>
    <cellStyle name="_Tab Fig Array_ SEI 2010 Ch 4_fed RD" xfId="61"/>
    <cellStyle name="_Tab Fig Array_SEI2010 Ch 4_Intl comps" xfId="62"/>
    <cellStyle name="_tabc102" xfId="63"/>
    <cellStyle name="_tabc14" xfId="64"/>
    <cellStyle name="_Table 8 FINAL" xfId="65"/>
    <cellStyle name="_table1" xfId="66"/>
    <cellStyle name="_table2" xfId="67"/>
    <cellStyle name="_table3" xfId="68"/>
    <cellStyle name="_table5" xfId="69"/>
    <cellStyle name="_Text Table 3" xfId="70"/>
    <cellStyle name="_UNESCO_R&amp;DTables" xfId="71"/>
    <cellStyle name="_workbook for indicators text tables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Accent1" xfId="91"/>
    <cellStyle name="Accent2" xfId="92"/>
    <cellStyle name="Accent3" xfId="93"/>
    <cellStyle name="Accent4" xfId="94"/>
    <cellStyle name="Accent5" xfId="95"/>
    <cellStyle name="Accent6" xfId="96"/>
    <cellStyle name="annee semestre" xfId="97"/>
    <cellStyle name="Bad" xfId="98"/>
    <cellStyle name="Calculation" xfId="99"/>
    <cellStyle name="Check Cell" xfId="100"/>
    <cellStyle name="Comma" xfId="101"/>
    <cellStyle name="Comma [0]" xfId="102"/>
    <cellStyle name="Comma 2" xfId="103"/>
    <cellStyle name="Comma 3" xfId="104"/>
    <cellStyle name="Comma 4" xfId="105"/>
    <cellStyle name="Comma 4 2" xfId="106"/>
    <cellStyle name="Comma0" xfId="107"/>
    <cellStyle name="Currency" xfId="108"/>
    <cellStyle name="Currency [0]" xfId="109"/>
    <cellStyle name="Currency 2" xfId="110"/>
    <cellStyle name="Currency0" xfId="111"/>
    <cellStyle name="données" xfId="112"/>
    <cellStyle name="donnéesbord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Hyperlink 2" xfId="120"/>
    <cellStyle name="Hyperlink 3" xfId="121"/>
    <cellStyle name="Hyperlink 4" xfId="122"/>
    <cellStyle name="Hyperlink 5" xfId="123"/>
    <cellStyle name="Input" xfId="124"/>
    <cellStyle name="Linked Cell" xfId="125"/>
    <cellStyle name="Neutral" xfId="126"/>
    <cellStyle name="Normal 10" xfId="127"/>
    <cellStyle name="Normal 10 2" xfId="128"/>
    <cellStyle name="Normal 11" xfId="129"/>
    <cellStyle name="Normal 12" xfId="130"/>
    <cellStyle name="Normal 12 2" xfId="131"/>
    <cellStyle name="Normal 13" xfId="132"/>
    <cellStyle name="Normal 14" xfId="133"/>
    <cellStyle name="Normal 15" xfId="134"/>
    <cellStyle name="Normal 2" xfId="135"/>
    <cellStyle name="Normal 2 2" xfId="136"/>
    <cellStyle name="Normal 2 2 2" xfId="137"/>
    <cellStyle name="Normal 2 3" xfId="138"/>
    <cellStyle name="Normal 3" xfId="139"/>
    <cellStyle name="Normal 3 2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te" xfId="147"/>
    <cellStyle name="notes" xfId="148"/>
    <cellStyle name="Output" xfId="149"/>
    <cellStyle name="Percent" xfId="150"/>
    <cellStyle name="Percent 2" xfId="151"/>
    <cellStyle name="Percent 3" xfId="152"/>
    <cellStyle name="Percent 4" xfId="153"/>
    <cellStyle name="semestre" xfId="154"/>
    <cellStyle name="ss1" xfId="155"/>
    <cellStyle name="ss10" xfId="156"/>
    <cellStyle name="ss11" xfId="157"/>
    <cellStyle name="ss12" xfId="158"/>
    <cellStyle name="ss13" xfId="159"/>
    <cellStyle name="ss14" xfId="160"/>
    <cellStyle name="ss15" xfId="161"/>
    <cellStyle name="ss16" xfId="162"/>
    <cellStyle name="ss17" xfId="163"/>
    <cellStyle name="ss18" xfId="164"/>
    <cellStyle name="ss19" xfId="165"/>
    <cellStyle name="ss2" xfId="166"/>
    <cellStyle name="ss20" xfId="167"/>
    <cellStyle name="ss21" xfId="168"/>
    <cellStyle name="ss22" xfId="169"/>
    <cellStyle name="ss23" xfId="170"/>
    <cellStyle name="ss24" xfId="171"/>
    <cellStyle name="ss25" xfId="172"/>
    <cellStyle name="ss26" xfId="173"/>
    <cellStyle name="ss27" xfId="174"/>
    <cellStyle name="ss28" xfId="175"/>
    <cellStyle name="ss29" xfId="176"/>
    <cellStyle name="ss3" xfId="177"/>
    <cellStyle name="ss30" xfId="178"/>
    <cellStyle name="ss31" xfId="179"/>
    <cellStyle name="ss4" xfId="180"/>
    <cellStyle name="ss5" xfId="181"/>
    <cellStyle name="ss6" xfId="182"/>
    <cellStyle name="ss7" xfId="183"/>
    <cellStyle name="ss8" xfId="184"/>
    <cellStyle name="ss9" xfId="185"/>
    <cellStyle name="Style 1" xfId="186"/>
    <cellStyle name="Tagline" xfId="187"/>
    <cellStyle name="tête chapitre" xfId="188"/>
    <cellStyle name="Title" xfId="189"/>
    <cellStyle name="Title 1" xfId="190"/>
    <cellStyle name="Title 2" xfId="191"/>
    <cellStyle name="titre" xfId="192"/>
    <cellStyle name="Total" xfId="193"/>
    <cellStyle name="Total 2" xfId="194"/>
    <cellStyle name="Warning Text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9.%20Productivity%20in%20H%20Sector\CNX1\AEIGuidePartNineCNXFinal%20(Recovered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REFERENCES"/>
      <sheetName val="Table 9.1"/>
      <sheetName val="Table 9.1.1"/>
      <sheetName val="Table 9.1.2"/>
      <sheetName val="MFP Ambulatory HCS"/>
      <sheetName val="MFP Facilities"/>
      <sheetName val="Table 9.1.4a"/>
      <sheetName val="9.1c Capital Income Levels"/>
      <sheetName val="9.1d Real Capital Input"/>
      <sheetName val="9.1f Health Output Detail"/>
      <sheetName val="GrossOutput"/>
      <sheetName val="1987-97_97NAICS_VA, GO, II"/>
      <sheetName val="GO by Industry, 1998-2009"/>
      <sheetName val="02NAICS_GO_B_Quantity Indexes"/>
      <sheetName val="02NAICS_GO_C_Price_Indexes"/>
      <sheetName val="9.1g MFP Private Business"/>
      <sheetName val="9.1h MFP Read Me"/>
      <sheetName val="9.1i MFP Read Me"/>
      <sheetName val="1-10b"/>
      <sheetName val="MFP 621 1987-2008"/>
      <sheetName val="BLS Productivity"/>
      <sheetName val="9.2"/>
      <sheetName val="Table 9.3.1"/>
      <sheetName val="Table 9.3.2"/>
      <sheetName val="Table 9.3.2.1"/>
      <sheetName val="Table 9.3.2.2"/>
      <sheetName val="Table 9.3.3"/>
      <sheetName val="9.3a2 Earning Trends"/>
      <sheetName val="Data for 9.3c"/>
      <sheetName val="9.4a2 Amb HC"/>
      <sheetName val="9.4a1 H and Nursing"/>
      <sheetName val="9.4a3 All Biz"/>
      <sheetName val="9.4b"/>
      <sheetName val="Table 9.4.1"/>
      <sheetName val="Table 9.4.2"/>
      <sheetName val="Health Employment Trends"/>
      <sheetName val="9.1b Health Worker Hours Trends"/>
      <sheetName val="9.1bb Health Worker Yearly Hrs"/>
      <sheetName val="All Labor hours"/>
      <sheetName val="InfoCap Ambulatory"/>
      <sheetName val="InfoCap Facilities"/>
      <sheetName val="InfoCap AllBiz"/>
      <sheetName val="Table 9.5.1"/>
      <sheetName val="Table 9.5.1.1"/>
      <sheetName val="Table 1.1.1"/>
      <sheetName val="Table 2.1"/>
      <sheetName val="9.6a"/>
      <sheetName val="Total R&amp;D, by industry"/>
      <sheetName val="Nonfed R&amp;D, by industry 88-98"/>
      <sheetName val="Total R&amp;D, by industry 81-91"/>
      <sheetName val="Nonfed R&amp;D by industry 81-91"/>
      <sheetName val="R&amp;D Share of GDP"/>
      <sheetName val="Pharma R&amp;D"/>
      <sheetName val="Table 9.6.1"/>
      <sheetName val="NIPA2.1 Personal Income 1929-12"/>
      <sheetName val="NIPATable 2.1 1929-2010"/>
      <sheetName val="NIPA 5.1 Savings 1929-12"/>
      <sheetName val="NIPA 5.1 Savings"/>
      <sheetName val="Table 1.3.3"/>
      <sheetName val="Table 9.6.2"/>
      <sheetName val="OECD Nat'lSaving"/>
      <sheetName val="OECD NHE %GDP"/>
      <sheetName val="9.9a"/>
      <sheetName val="9.10a"/>
      <sheetName val="Table 9.7.1"/>
      <sheetName val="9.1g MFP All Private 1987-09"/>
      <sheetName val="Table 9.7.2"/>
      <sheetName val="Table 9.7.3"/>
      <sheetName val="9.1 data"/>
      <sheetName val="BLS Emp Indx"/>
      <sheetName val="BLS Hours Indx"/>
      <sheetName val="ASEC P-28"/>
      <sheetName val="P-29"/>
      <sheetName val="P-31"/>
      <sheetName val="P-45"/>
      <sheetName val="NAICS"/>
    </sheetNames>
    <sheetDataSet>
      <sheetData sheetId="61">
        <row r="8">
          <cell r="J8">
            <v>19.629491590322328</v>
          </cell>
          <cell r="K8">
            <v>19.114443814189052</v>
          </cell>
          <cell r="L8">
            <v>20.670961411423182</v>
          </cell>
          <cell r="M8">
            <v>23.553912075030397</v>
          </cell>
          <cell r="N8">
            <v>22.197504079245665</v>
          </cell>
          <cell r="O8">
            <v>21.152653514383232</v>
          </cell>
          <cell r="P8">
            <v>21.382240814391988</v>
          </cell>
          <cell r="Q8">
            <v>22.97727332586571</v>
          </cell>
          <cell r="R8">
            <v>23.85829551368604</v>
          </cell>
          <cell r="S8">
            <v>24.489740997712556</v>
          </cell>
          <cell r="T8">
            <v>23.870278366333018</v>
          </cell>
        </row>
        <row r="14">
          <cell r="J14">
            <v>19.931987838804407</v>
          </cell>
          <cell r="K14">
            <v>21.024785001911</v>
          </cell>
          <cell r="L14">
            <v>21.808525802926244</v>
          </cell>
          <cell r="M14">
            <v>21.571376735931644</v>
          </cell>
          <cell r="N14">
            <v>21.25205468655552</v>
          </cell>
          <cell r="O14">
            <v>19.75636704833332</v>
          </cell>
          <cell r="P14">
            <v>19.072694370628803</v>
          </cell>
          <cell r="Q14">
            <v>18.976574956224866</v>
          </cell>
          <cell r="R14">
            <v>18.539478166561224</v>
          </cell>
          <cell r="S14">
            <v>19.297316573789157</v>
          </cell>
          <cell r="T14">
            <v>19.8813500626819</v>
          </cell>
        </row>
        <row r="19">
          <cell r="J19">
            <v>22.22245140150797</v>
          </cell>
          <cell r="K19">
            <v>21.56476098348975</v>
          </cell>
          <cell r="L19">
            <v>21.08920717796291</v>
          </cell>
          <cell r="M19">
            <v>20.552476832205556</v>
          </cell>
          <cell r="N19">
            <v>20.866593144537585</v>
          </cell>
          <cell r="O19">
            <v>20.797343248400143</v>
          </cell>
          <cell r="P19">
            <v>19.76959238083798</v>
          </cell>
          <cell r="Q19">
            <v>20.252817772716842</v>
          </cell>
          <cell r="R19">
            <v>19.492220217716984</v>
          </cell>
          <cell r="S19">
            <v>19.630674786668038</v>
          </cell>
          <cell r="T19">
            <v>20.05152963090402</v>
          </cell>
        </row>
        <row r="20">
          <cell r="J20">
            <v>29.76024606350598</v>
          </cell>
          <cell r="K20">
            <v>28.791332907722385</v>
          </cell>
          <cell r="L20">
            <v>27.24837358624484</v>
          </cell>
          <cell r="M20">
            <v>27.47854380376226</v>
          </cell>
          <cell r="N20">
            <v>25.7766570220146</v>
          </cell>
          <cell r="O20">
            <v>25.167703956873044</v>
          </cell>
          <cell r="P20">
            <v>25.43055799173557</v>
          </cell>
          <cell r="Q20">
            <v>25.80587419862083</v>
          </cell>
          <cell r="R20">
            <v>26.82658394560947</v>
          </cell>
          <cell r="S20">
            <v>26.889961621302856</v>
          </cell>
          <cell r="T20">
            <v>27.035149731061054</v>
          </cell>
        </row>
        <row r="23">
          <cell r="J23">
            <v>28.096027022209757</v>
          </cell>
          <cell r="K23">
            <v>25.222091021453164</v>
          </cell>
          <cell r="L23">
            <v>27.09681428715694</v>
          </cell>
          <cell r="M23">
            <v>28.39410469901426</v>
          </cell>
          <cell r="N23">
            <v>26.6981736801785</v>
          </cell>
          <cell r="O23">
            <v>25.757178416814625</v>
          </cell>
          <cell r="P23">
            <v>25.431024541613812</v>
          </cell>
          <cell r="Q23">
            <v>27.568283983191634</v>
          </cell>
          <cell r="R23">
            <v>26.496717029569133</v>
          </cell>
          <cell r="S23">
            <v>29.03227597849749</v>
          </cell>
          <cell r="T23">
            <v>28.238116005233323</v>
          </cell>
        </row>
        <row r="25">
          <cell r="J25">
            <v>29.639689950186522</v>
          </cell>
          <cell r="K25">
            <v>26.349486127187905</v>
          </cell>
          <cell r="L25">
            <v>28.539550122296696</v>
          </cell>
          <cell r="M25">
            <v>35.38175084270554</v>
          </cell>
          <cell r="N25">
            <v>35.10336153536337</v>
          </cell>
          <cell r="O25">
            <v>31.467323454112</v>
          </cell>
          <cell r="P25">
            <v>30.462170901967966</v>
          </cell>
          <cell r="Q25">
            <v>32.67433181434057</v>
          </cell>
          <cell r="R25">
            <v>37.44678051678662</v>
          </cell>
          <cell r="S25">
            <v>39.23465425804083</v>
          </cell>
          <cell r="T25">
            <v>37.73570868552527</v>
          </cell>
        </row>
        <row r="32">
          <cell r="J32">
            <v>30.819158065599744</v>
          </cell>
          <cell r="K32">
            <v>31.987322864156027</v>
          </cell>
          <cell r="L32">
            <v>32.86453060856978</v>
          </cell>
          <cell r="M32">
            <v>34.660247261569225</v>
          </cell>
          <cell r="N32">
            <v>31.40125503587361</v>
          </cell>
          <cell r="O32">
            <v>29.009629299555854</v>
          </cell>
          <cell r="P32">
            <v>33.09361708053436</v>
          </cell>
          <cell r="Q32">
            <v>32.94650250743176</v>
          </cell>
          <cell r="R32">
            <v>35.96347159423427</v>
          </cell>
          <cell r="S32">
            <v>35.46252236583436</v>
          </cell>
          <cell r="T32">
            <v>31.220444031142808</v>
          </cell>
        </row>
        <row r="34">
          <cell r="J34">
            <v>17.099147807356758</v>
          </cell>
          <cell r="K34">
            <v>18.00394038461976</v>
          </cell>
          <cell r="L34">
            <v>15.737297169252635</v>
          </cell>
          <cell r="M34">
            <v>15.018335273871951</v>
          </cell>
          <cell r="N34">
            <v>15.390554966197833</v>
          </cell>
          <cell r="O34">
            <v>15.3423692128037</v>
          </cell>
          <cell r="P34">
            <v>15.120825166308984</v>
          </cell>
          <cell r="Q34">
            <v>14.991986406817873</v>
          </cell>
          <cell r="R34">
            <v>14.434101134078329</v>
          </cell>
          <cell r="S34">
            <v>14.242096251682954</v>
          </cell>
          <cell r="T34">
            <v>15.613611441136566</v>
          </cell>
        </row>
        <row r="35">
          <cell r="J35">
            <v>17.98427327301936</v>
          </cell>
          <cell r="K35">
            <v>18.507035808259925</v>
          </cell>
          <cell r="L35">
            <v>17.94753252338458</v>
          </cell>
          <cell r="M35">
            <v>17.782963591546448</v>
          </cell>
          <cell r="N35">
            <v>16.17272007738985</v>
          </cell>
          <cell r="O35">
            <v>14.310400181299693</v>
          </cell>
          <cell r="P35">
            <v>13.543808390145367</v>
          </cell>
          <cell r="Q35">
            <v>14.109868526874529</v>
          </cell>
          <cell r="R35">
            <v>14.636279084556866</v>
          </cell>
          <cell r="S35">
            <v>15.78485625590498</v>
          </cell>
          <cell r="T35">
            <v>14.02418134581894</v>
          </cell>
        </row>
      </sheetData>
      <sheetData sheetId="62">
        <row r="8">
          <cell r="B8">
            <v>15.7</v>
          </cell>
        </row>
        <row r="9">
          <cell r="B9">
            <v>8.1</v>
          </cell>
        </row>
        <row r="10">
          <cell r="B10">
            <v>8.4</v>
          </cell>
        </row>
        <row r="11">
          <cell r="B11">
            <v>11</v>
          </cell>
        </row>
        <row r="12">
          <cell r="B12">
            <v>8.7</v>
          </cell>
        </row>
        <row r="13">
          <cell r="B13">
            <v>10.1</v>
          </cell>
        </row>
        <row r="14">
          <cell r="B14">
            <v>8.9</v>
          </cell>
        </row>
        <row r="15">
          <cell r="B15">
            <v>10.6</v>
          </cell>
        </row>
        <row r="16">
          <cell r="B16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6">
      <selection activeCell="E25" sqref="E25"/>
    </sheetView>
  </sheetViews>
  <sheetFormatPr defaultColWidth="9.140625" defaultRowHeight="15"/>
  <cols>
    <col min="1" max="1" width="6.7109375" style="2" customWidth="1"/>
    <col min="2" max="2" width="6.421875" style="2" customWidth="1"/>
    <col min="3" max="4" width="23.28125" style="2" customWidth="1"/>
    <col min="5" max="5" width="18.140625" style="2" customWidth="1"/>
    <col min="6" max="16384" width="9.140625" style="2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33.75">
      <c r="A2" s="3" t="s">
        <v>1</v>
      </c>
      <c r="B2" s="4"/>
      <c r="C2" s="5" t="s">
        <v>2</v>
      </c>
      <c r="D2" s="5" t="s">
        <v>3</v>
      </c>
      <c r="E2" s="6" t="s">
        <v>4</v>
      </c>
    </row>
    <row r="3" spans="1:5" ht="12.75" customHeight="1">
      <c r="A3" s="7" t="s">
        <v>5</v>
      </c>
      <c r="B3" s="8"/>
      <c r="C3" s="2">
        <f>'[1]OECD NHE %GDP'!B8</f>
        <v>15.7</v>
      </c>
      <c r="D3" s="9">
        <f>AVERAGE('[1]OECD Nat''lSaving'!J35:T35)</f>
        <v>15.891265368927321</v>
      </c>
      <c r="E3" s="10">
        <f>D3/C3</f>
        <v>1.0121825075749886</v>
      </c>
    </row>
    <row r="4" spans="1:5" ht="12.75" customHeight="1">
      <c r="A4" s="11" t="s">
        <v>6</v>
      </c>
      <c r="B4" s="12"/>
      <c r="C4" s="2">
        <f>'[1]OECD NHE %GDP'!B9</f>
        <v>8.1</v>
      </c>
      <c r="D4" s="13">
        <f>AVERAGE('[1]OECD Nat''lSaving'!J20:T20)</f>
        <v>26.928271348041175</v>
      </c>
      <c r="E4" s="14">
        <f aca="true" t="shared" si="0" ref="E4:E11">D4/C4</f>
        <v>3.324477944202614</v>
      </c>
    </row>
    <row r="5" spans="1:5" ht="12.75" customHeight="1">
      <c r="A5" s="11" t="s">
        <v>7</v>
      </c>
      <c r="B5" s="12"/>
      <c r="C5" s="2">
        <f>'[1]OECD NHE %GDP'!B10</f>
        <v>8.4</v>
      </c>
      <c r="D5" s="13">
        <f>AVERAGE('[1]OECD Nat''lSaving'!J34:T34)</f>
        <v>15.544933201284305</v>
      </c>
      <c r="E5" s="14">
        <f t="shared" si="0"/>
        <v>1.850587285867179</v>
      </c>
    </row>
    <row r="6" spans="1:5" ht="12.75" customHeight="1">
      <c r="A6" s="11" t="s">
        <v>8</v>
      </c>
      <c r="B6" s="12"/>
      <c r="C6" s="2">
        <f>'[1]OECD NHE %GDP'!B11</f>
        <v>11</v>
      </c>
      <c r="D6" s="13">
        <f>AVERAGE('[1]OECD Nat''lSaving'!J14:T14)</f>
        <v>20.101137385849825</v>
      </c>
      <c r="E6" s="14">
        <f t="shared" si="0"/>
        <v>1.8273761259863477</v>
      </c>
    </row>
    <row r="7" spans="1:5" ht="12.75" customHeight="1">
      <c r="A7" s="11" t="s">
        <v>9</v>
      </c>
      <c r="B7" s="12"/>
      <c r="C7" s="2">
        <f>'[1]OECD NHE %GDP'!B12</f>
        <v>8.7</v>
      </c>
      <c r="D7" s="13">
        <f>AVERAGE('[1]OECD Nat''lSaving'!J19:T19)</f>
        <v>20.571787961540707</v>
      </c>
      <c r="E7" s="14">
        <f t="shared" si="0"/>
        <v>2.364573328912725</v>
      </c>
    </row>
    <row r="8" spans="1:5" ht="12.75" customHeight="1">
      <c r="A8" s="11" t="s">
        <v>10</v>
      </c>
      <c r="B8" s="12"/>
      <c r="C8" s="2">
        <f>'[1]OECD NHE %GDP'!B13</f>
        <v>10.1</v>
      </c>
      <c r="D8" s="13">
        <f>AVERAGE('[1]OECD Nat''lSaving'!J8:T8)</f>
        <v>22.081526863871197</v>
      </c>
      <c r="E8" s="14">
        <f t="shared" si="0"/>
        <v>2.1862897885020987</v>
      </c>
    </row>
    <row r="9" spans="1:5" ht="12.75" customHeight="1">
      <c r="A9" s="11" t="s">
        <v>11</v>
      </c>
      <c r="B9" s="12"/>
      <c r="C9" s="2">
        <f>'[1]OECD NHE %GDP'!B14</f>
        <v>8.9</v>
      </c>
      <c r="D9" s="13">
        <f>AVERAGE('[1]OECD Nat''lSaving'!J25:T25)</f>
        <v>33.09407347350121</v>
      </c>
      <c r="E9" s="14">
        <f t="shared" si="0"/>
        <v>3.718435221741709</v>
      </c>
    </row>
    <row r="10" spans="1:5" ht="12.75" customHeight="1">
      <c r="A10" s="11" t="s">
        <v>12</v>
      </c>
      <c r="B10" s="12"/>
      <c r="C10" s="2">
        <f>'[1]OECD NHE %GDP'!B15</f>
        <v>10.6</v>
      </c>
      <c r="D10" s="13">
        <f>AVERAGE('[1]OECD Nat''lSaving'!J32:T32)</f>
        <v>32.675336428591066</v>
      </c>
      <c r="E10" s="14">
        <f t="shared" si="0"/>
        <v>3.082578908357648</v>
      </c>
    </row>
    <row r="11" spans="1:5" ht="12.75" customHeight="1">
      <c r="A11" s="15" t="s">
        <v>13</v>
      </c>
      <c r="B11" s="16"/>
      <c r="C11" s="2">
        <f>'[1]OECD NHE %GDP'!B16</f>
        <v>9.7</v>
      </c>
      <c r="D11" s="13">
        <f>AVERAGE('[1]OECD Nat''lSaving'!J23:T23)</f>
        <v>27.09370969681206</v>
      </c>
      <c r="E11" s="14">
        <f t="shared" si="0"/>
        <v>2.7931659481249547</v>
      </c>
    </row>
    <row r="12" spans="1:5" ht="18" customHeight="1">
      <c r="A12" s="17" t="s">
        <v>14</v>
      </c>
      <c r="B12" s="18"/>
      <c r="C12" s="19" t="s">
        <v>15</v>
      </c>
      <c r="D12" s="20" t="s">
        <v>16</v>
      </c>
      <c r="E12" s="21" t="s">
        <v>17</v>
      </c>
    </row>
    <row r="13" spans="1:5" ht="18" customHeight="1">
      <c r="A13" s="22" t="s">
        <v>18</v>
      </c>
      <c r="C13" s="23" t="s">
        <v>19</v>
      </c>
      <c r="D13" s="23"/>
      <c r="E13" s="24">
        <f>CORREL(C3:C11,D3:D11)</f>
        <v>-0.35722972327285346</v>
      </c>
    </row>
    <row r="14" spans="1:5" s="27" customFormat="1" ht="18" customHeight="1">
      <c r="A14" s="25" t="s">
        <v>20</v>
      </c>
      <c r="B14" s="26">
        <v>41573</v>
      </c>
      <c r="C14" s="26"/>
      <c r="D14" s="26"/>
      <c r="E14" s="26"/>
    </row>
    <row r="15" spans="1:5" s="2" customFormat="1" ht="24.75" customHeight="1">
      <c r="A15" s="28" t="s">
        <v>21</v>
      </c>
      <c r="B15" s="29" t="s">
        <v>22</v>
      </c>
      <c r="C15" s="29"/>
      <c r="D15" s="29"/>
      <c r="E15" s="29"/>
    </row>
    <row r="16" spans="1:5" s="32" customFormat="1" ht="18" customHeight="1">
      <c r="A16" s="30" t="s">
        <v>23</v>
      </c>
      <c r="B16" s="30"/>
      <c r="C16" s="31"/>
      <c r="D16" s="31"/>
      <c r="E16" s="31"/>
    </row>
    <row r="17" spans="1:2" ht="18" customHeight="1">
      <c r="A17" s="28" t="str">
        <f>C12</f>
        <v>[A]</v>
      </c>
      <c r="B17" s="33" t="s">
        <v>24</v>
      </c>
    </row>
    <row r="18" spans="1:2" s="2" customFormat="1" ht="18" customHeight="1">
      <c r="A18" s="28" t="str">
        <f>D12</f>
        <v>[B]</v>
      </c>
      <c r="B18" s="33" t="s">
        <v>25</v>
      </c>
    </row>
    <row r="19" spans="1:5" s="2" customFormat="1" ht="18" customHeight="1">
      <c r="A19" s="28" t="str">
        <f>E12</f>
        <v>[C]</v>
      </c>
      <c r="B19" s="34" t="s">
        <v>26</v>
      </c>
      <c r="C19" s="34"/>
      <c r="D19" s="34"/>
      <c r="E19" s="34"/>
    </row>
    <row r="20" spans="1:5" s="32" customFormat="1" ht="18" customHeight="1">
      <c r="A20" s="35" t="s">
        <v>27</v>
      </c>
      <c r="B20" s="35"/>
      <c r="C20" s="31"/>
      <c r="D20" s="31"/>
      <c r="E20" s="31"/>
    </row>
    <row r="21" spans="1:5" s="33" customFormat="1" ht="36" customHeight="1">
      <c r="A21" s="28" t="s">
        <v>28</v>
      </c>
      <c r="B21" s="36" t="s">
        <v>29</v>
      </c>
      <c r="C21" s="36"/>
      <c r="D21" s="36"/>
      <c r="E21" s="36"/>
    </row>
    <row r="22" spans="1:5" s="33" customFormat="1" ht="36" customHeight="1">
      <c r="A22" s="28" t="s">
        <v>30</v>
      </c>
      <c r="B22" s="37" t="s">
        <v>31</v>
      </c>
      <c r="C22" s="37"/>
      <c r="D22" s="37"/>
      <c r="E22" s="37"/>
    </row>
    <row r="23" spans="1:5" s="39" customFormat="1" ht="18" customHeight="1">
      <c r="A23" s="38" t="s">
        <v>32</v>
      </c>
      <c r="B23" s="38"/>
      <c r="C23" s="38"/>
      <c r="D23" s="38"/>
      <c r="E23" s="38"/>
    </row>
  </sheetData>
  <sheetProtection/>
  <mergeCells count="20">
    <mergeCell ref="B22:E22"/>
    <mergeCell ref="A23:E23"/>
    <mergeCell ref="C13:D13"/>
    <mergeCell ref="B14:E14"/>
    <mergeCell ref="B15:E15"/>
    <mergeCell ref="B19:E19"/>
    <mergeCell ref="A20:B20"/>
    <mergeCell ref="B21:E21"/>
    <mergeCell ref="A7:B7"/>
    <mergeCell ref="A8:B8"/>
    <mergeCell ref="A9:B9"/>
    <mergeCell ref="A10:B10"/>
    <mergeCell ref="A11:B11"/>
    <mergeCell ref="A12:B12"/>
    <mergeCell ref="A1:E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2013-10-26T21:21:07Z</dcterms:created>
  <dcterms:modified xsi:type="dcterms:W3CDTF">2013-10-26T21:21:36Z</dcterms:modified>
  <cp:category/>
  <cp:version/>
  <cp:contentType/>
  <cp:contentStatus/>
</cp:coreProperties>
</file>