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5955" activeTab="0"/>
  </bookViews>
  <sheets>
    <sheet name="Table 10.1.2" sheetId="1" r:id="rId1"/>
  </sheets>
  <externalReferences>
    <externalReference r:id="rId4"/>
  </externalReferences>
  <definedNames>
    <definedName name="_xlnm.Print_Area" localSheetId="0">'Table 10.1.2'!$A$1:$O$41</definedName>
  </definedNames>
  <calcPr fullCalcOnLoad="1"/>
</workbook>
</file>

<file path=xl/sharedStrings.xml><?xml version="1.0" encoding="utf-8"?>
<sst xmlns="http://schemas.openxmlformats.org/spreadsheetml/2006/main" count="106" uniqueCount="87">
  <si>
    <t>Table 10.1.2. Average Annual Growth in Employment for Detailed Components of Health Sector and Total U.S. Employment, by Decade, 1970-2008</t>
  </si>
  <si>
    <t>Industry Category</t>
  </si>
  <si>
    <t>NAICS Code</t>
  </si>
  <si>
    <t>TOTAL EMPLOYMENT (THOUSANDS)</t>
  </si>
  <si>
    <t>AVERAGE ANNUAL CHANGE IN EMPLOYMENT (PERCENT)</t>
  </si>
  <si>
    <t>1960 SIC</t>
  </si>
  <si>
    <t>1970 SIC</t>
  </si>
  <si>
    <t>1972 SIC</t>
  </si>
  <si>
    <t>1980 SIC</t>
  </si>
  <si>
    <t>1990 SIC</t>
  </si>
  <si>
    <t>2000 SIC</t>
  </si>
  <si>
    <t>2000 NAICS</t>
  </si>
  <si>
    <t>2008 NAICS</t>
  </si>
  <si>
    <t>1972-79</t>
  </si>
  <si>
    <t>1980-89</t>
  </si>
  <si>
    <t>1990-99</t>
  </si>
  <si>
    <t>2000-08</t>
  </si>
  <si>
    <t>Civilian Labor Force</t>
  </si>
  <si>
    <t>Total non-farm</t>
  </si>
  <si>
    <t>Total private</t>
  </si>
  <si>
    <t xml:space="preserve">    Health care</t>
  </si>
  <si>
    <t>621,2,3</t>
  </si>
  <si>
    <t xml:space="preserve">      Ambulatory health care services</t>
  </si>
  <si>
    <t>621</t>
  </si>
  <si>
    <t>--</t>
  </si>
  <si>
    <t xml:space="preserve">        Offices of physicians</t>
  </si>
  <si>
    <t>6211</t>
  </si>
  <si>
    <t xml:space="preserve">        Offices of dentists</t>
  </si>
  <si>
    <t>6212</t>
  </si>
  <si>
    <t xml:space="preserve">        Offices of other health practitioners</t>
  </si>
  <si>
    <t>6213</t>
  </si>
  <si>
    <t xml:space="preserve">        Outpatient care centers</t>
  </si>
  <si>
    <t>6214</t>
  </si>
  <si>
    <t>NR</t>
  </si>
  <si>
    <t xml:space="preserve">        Medical and diagnostic laboratories</t>
  </si>
  <si>
    <t>6215</t>
  </si>
  <si>
    <t xml:space="preserve">        Home health care services</t>
  </si>
  <si>
    <t>6216</t>
  </si>
  <si>
    <t xml:space="preserve">        Other ambulatory health care services</t>
  </si>
  <si>
    <t>6219</t>
  </si>
  <si>
    <t xml:space="preserve">      Hospitals</t>
  </si>
  <si>
    <t>622</t>
  </si>
  <si>
    <t xml:space="preserve">        General medical and surgical hospitals</t>
  </si>
  <si>
    <t>6221</t>
  </si>
  <si>
    <t xml:space="preserve">        Psychiatric and substance abuse hospitals</t>
  </si>
  <si>
    <t>6222</t>
  </si>
  <si>
    <t xml:space="preserve">        Other hospitals</t>
  </si>
  <si>
    <t>6223</t>
  </si>
  <si>
    <t xml:space="preserve">      Nursing and residential care facilities</t>
  </si>
  <si>
    <t>623</t>
  </si>
  <si>
    <t xml:space="preserve">        Nursing care facilities</t>
  </si>
  <si>
    <t>6231</t>
  </si>
  <si>
    <t xml:space="preserve">        Residential mental health facilities</t>
  </si>
  <si>
    <t>6232</t>
  </si>
  <si>
    <t xml:space="preserve">        Community care facilities for the elderly</t>
  </si>
  <si>
    <t>6233</t>
  </si>
  <si>
    <t xml:space="preserve">        Other residential care facilities</t>
  </si>
  <si>
    <t>6239</t>
  </si>
  <si>
    <t>Notes</t>
  </si>
  <si>
    <t>[A]</t>
  </si>
  <si>
    <t>[B]</t>
  </si>
  <si>
    <t>[C]</t>
  </si>
  <si>
    <t>[D]</t>
  </si>
  <si>
    <t>[E]</t>
  </si>
  <si>
    <t>Update:</t>
  </si>
  <si>
    <t>Note:</t>
  </si>
  <si>
    <t>Figures in bold italics estimated by author using sources and methods describes in Notes. All other figures are reported in sources shown.</t>
  </si>
  <si>
    <t>Notes:</t>
  </si>
  <si>
    <t>Figure for civilian labor force is calculated by author as a monthly average from data reported in [S6]. All other figures are BLS estimates reported in [S4]. NAICS 2002 coding replaces SIC beginning June 2003.  See [S5] for details.</t>
  </si>
  <si>
    <t>Figure for civilian labor force is calculated by author as a monthly average from data reported in [S6]. Figures for non-farm and private employment are BLS estimates reported in [S3]. Figures for health care and hospitals reported in [S3].</t>
  </si>
  <si>
    <t xml:space="preserve">Figure for civilian labor force is calculated by author as a monthly average from data reported in [S6]. Figures for non-farm and private employment are BLS estimates reported in [S3]. Figures for health care and hospitals reported in [S3]. Figures for all health services reported in [S4]. </t>
  </si>
  <si>
    <t xml:space="preserve">Figure for civilian labor force is calculated by author as a monthly average from data reported in [S6]. Figures for non-farm and private employment are BLS estimates reported in [S3]. Figures for health care and hospitals reported in [S3]. Figures for all health services are reported in [S3]. </t>
  </si>
  <si>
    <t>All figures calculated by author using data in adjacent columns.</t>
  </si>
  <si>
    <t>Sources:</t>
  </si>
  <si>
    <t>[S1]</t>
  </si>
  <si>
    <r>
      <rPr>
        <b/>
        <sz val="8"/>
        <color indexed="8"/>
        <rFont val="News gothic condensed"/>
        <family val="0"/>
      </rPr>
      <t>U.S. Department of Commerce, Census Bureau</t>
    </r>
    <r>
      <rPr>
        <sz val="8"/>
        <color indexed="8"/>
        <rFont val="News gothic condensed"/>
        <family val="0"/>
      </rPr>
      <t xml:space="preserve">. </t>
    </r>
    <r>
      <rPr>
        <i/>
        <sz val="8"/>
        <color indexed="8"/>
        <rFont val="News gothic condensed"/>
        <family val="0"/>
      </rPr>
      <t>Statistical Abstract 2010</t>
    </r>
    <r>
      <rPr>
        <sz val="8"/>
        <color indexed="8"/>
        <rFont val="News gothic condensed"/>
        <family val="0"/>
      </rPr>
      <t xml:space="preserve">. Available at: http://www.census.gov/compendia/statab/2010/tables/10s0619.pdf (accessed June 28, 2010). </t>
    </r>
  </si>
  <si>
    <t>[S2]</t>
  </si>
  <si>
    <r>
      <rPr>
        <b/>
        <sz val="8"/>
        <color indexed="8"/>
        <rFont val="News gothic condensed"/>
        <family val="0"/>
      </rPr>
      <t>U.S. Department of Commerce, Census Bureau</t>
    </r>
    <r>
      <rPr>
        <sz val="8"/>
        <color indexed="8"/>
        <rFont val="News gothic condensed"/>
        <family val="0"/>
      </rPr>
      <t xml:space="preserve">. Table 619. Nonfarm Industries--Employees and Earnings in </t>
    </r>
    <r>
      <rPr>
        <i/>
        <sz val="8"/>
        <color indexed="8"/>
        <rFont val="News gothic condensed"/>
        <family val="0"/>
      </rPr>
      <t>Statistical Abstract 2010</t>
    </r>
    <r>
      <rPr>
        <sz val="8"/>
        <color indexed="8"/>
        <rFont val="News gothic condensed"/>
        <family val="0"/>
      </rPr>
      <t xml:space="preserve">. Available at: http://www.census.gov/compendia/statab/2010edition.html (accessed June 28, 2010). </t>
    </r>
  </si>
  <si>
    <t>[S3]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</si>
  <si>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 xml:space="preserve">. Employment, Hours, and Earnings from the Current Employment Statistics survey (National), 1958-2010, Available at: http://www.bls.gov/ces/cesnaics.htm (accessed June 28, 2010). </t>
    </r>
  </si>
  <si>
    <t>[S4]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</si>
  <si>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 xml:space="preserve">. </t>
    </r>
    <r>
      <rPr>
        <i/>
        <sz val="8"/>
        <color indexed="8"/>
        <rFont val="News gothic condensed"/>
        <family val="0"/>
      </rPr>
      <t>National Employment, Hours, and Earnings, 1919-2003</t>
    </r>
    <r>
      <rPr>
        <sz val="8"/>
        <color indexed="8"/>
        <rFont val="News gothic condensed"/>
        <family val="0"/>
      </rPr>
      <t xml:space="preserve">. Available at: http://data.bls.gov/PDQ/servlet/SurveyOutputServlet (accessed June 28, 2010). </t>
    </r>
  </si>
  <si>
    <t>[S5]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</si>
  <si>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 xml:space="preserve">. North American Industry Classification System in the Current Employment Statistics Program. Available at: http://www.bls.gov/ces/cesnaics.htm (accessed June 28, 2010). </t>
    </r>
  </si>
  <si>
    <t>[S6]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</si>
  <si>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 xml:space="preserve">. (Seas) Civilian Labor Force Level in </t>
    </r>
    <r>
      <rPr>
        <i/>
        <sz val="8"/>
        <color indexed="8"/>
        <rFont val="News gothic condensed"/>
        <family val="0"/>
      </rPr>
      <t>Labor Force Statistics from the Current Population Survey</t>
    </r>
    <r>
      <rPr>
        <sz val="8"/>
        <color indexed="8"/>
        <rFont val="News gothic condensed"/>
        <family val="0"/>
      </rPr>
      <t xml:space="preserve">. Available at: http://www.bls.gov/ces/cesnaics.htm (accessed June 28, 2010). </t>
    </r>
  </si>
  <si>
    <t>Linked Tables: None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</si>
</sst>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"/>
    <numFmt numFmtId="166" formatCode="0.0%"/>
    <numFmt numFmtId="167" formatCode="0.0"/>
    <numFmt numFmtId="168" formatCode="##0.0;\-##0.0;0.0;"/>
    <numFmt numFmtId="169" formatCode="\ \.\.;\ \.\.;\ \.\.;\ \.\."/>
    <numFmt numFmtId="170" formatCode="##0.0\ \(\d\);\-##0.0\ \(\d\);0.0\ \(\d\);\ \(\d\)"/>
    <numFmt numFmtId="171" formatCode="##0.0\ \e;\-##0.0\ \e;0.0\ \e;\ \e"/>
    <numFmt numFmtId="172" formatCode="##0.0\ \|;\-##0.0\ \|;0.0\ \|;\ \|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News gothic condensed"/>
      <family val="0"/>
    </font>
    <font>
      <sz val="8"/>
      <color indexed="8"/>
      <name val="News gothic condensed"/>
      <family val="0"/>
    </font>
    <font>
      <sz val="8"/>
      <name val="News gothic condensed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News gothic condensed"/>
      <family val="0"/>
    </font>
    <font>
      <sz val="8"/>
      <name val="News Gothic Condensed"/>
      <family val="2"/>
    </font>
    <font>
      <i/>
      <sz val="8"/>
      <color indexed="8"/>
      <name val="News gothic condensed"/>
      <family val="0"/>
    </font>
    <font>
      <sz val="14"/>
      <color indexed="10"/>
      <name val="News Gothic Condensed"/>
      <family val="0"/>
    </font>
    <font>
      <sz val="12"/>
      <name val="Arial Narrow"/>
      <family val="2"/>
    </font>
    <font>
      <sz val="10"/>
      <name val="Times New Roman"/>
      <family val="1"/>
    </font>
    <font>
      <sz val="12"/>
      <name val="Courier"/>
      <family val="3"/>
    </font>
    <font>
      <u val="single"/>
      <sz val="10.45"/>
      <color indexed="12"/>
      <name val="Courier New"/>
      <family val="3"/>
    </font>
    <font>
      <u val="single"/>
      <sz val="10"/>
      <color indexed="12"/>
      <name val="Courier New"/>
      <family val="3"/>
    </font>
    <font>
      <u val="single"/>
      <sz val="10"/>
      <color indexed="12"/>
      <name val="Arial"/>
      <family val="2"/>
    </font>
    <font>
      <u val="single"/>
      <sz val="12"/>
      <color indexed="12"/>
      <name val="Courier New"/>
      <family val="3"/>
    </font>
    <font>
      <sz val="8"/>
      <color indexed="8"/>
      <name val="Arial"/>
      <family val="2"/>
    </font>
    <font>
      <sz val="12"/>
      <name val="Helv"/>
      <family val="0"/>
    </font>
    <font>
      <sz val="10"/>
      <name val="Courier"/>
      <family val="3"/>
    </font>
    <font>
      <sz val="12"/>
      <name val="Courier New"/>
      <family val="3"/>
    </font>
    <font>
      <sz val="10"/>
      <name val="Courier New"/>
      <family val="3"/>
    </font>
    <font>
      <sz val="12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name val="Tms Rmn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Tms Rmn"/>
      <family val="0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b/>
      <sz val="8"/>
      <color theme="1"/>
      <name val="News gothic condensed"/>
      <family val="0"/>
    </font>
    <font>
      <sz val="8"/>
      <color theme="1"/>
      <name val="News gothic condensed"/>
      <family val="0"/>
    </font>
    <font>
      <b/>
      <i/>
      <sz val="8"/>
      <color theme="1"/>
      <name val="News gothic condensed"/>
      <family val="0"/>
    </font>
    <font>
      <sz val="14"/>
      <color rgb="FFFF0000"/>
      <name val="News Gothic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ck"/>
      <bottom/>
    </border>
    <border>
      <left/>
      <right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7" fillId="0" borderId="0">
      <alignment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21" fillId="0" borderId="0">
      <alignment horizontal="left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0" borderId="1">
      <alignment horizontal="center" vertical="center"/>
      <protection/>
    </xf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9" fillId="0" borderId="0" applyFont="0" applyFill="0" applyBorder="0" applyAlignment="0" applyProtection="0"/>
    <xf numFmtId="167" fontId="28" fillId="0" borderId="0" applyBorder="0">
      <alignment/>
      <protection/>
    </xf>
    <xf numFmtId="167" fontId="28" fillId="0" borderId="4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0" borderId="8" applyNumberFormat="0" applyFill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7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64" fillId="0" borderId="0">
      <alignment/>
      <protection/>
    </xf>
    <xf numFmtId="0" fontId="21" fillId="0" borderId="0">
      <alignment/>
      <protection/>
    </xf>
    <xf numFmtId="0" fontId="21" fillId="0" borderId="0" applyFill="0">
      <alignment/>
      <protection/>
    </xf>
    <xf numFmtId="0" fontId="21" fillId="0" borderId="0" applyFill="0">
      <alignment/>
      <protection/>
    </xf>
    <xf numFmtId="0" fontId="21" fillId="0" borderId="0">
      <alignment/>
      <protection/>
    </xf>
    <xf numFmtId="0" fontId="0" fillId="32" borderId="9" applyNumberFormat="0" applyFont="0" applyAlignment="0" applyProtection="0"/>
    <xf numFmtId="0" fontId="40" fillId="0" borderId="0">
      <alignment horizontal="left"/>
      <protection/>
    </xf>
    <xf numFmtId="0" fontId="65" fillId="27" borderId="10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8" fillId="0" borderId="11">
      <alignment horizontal="center"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41" fillId="0" borderId="12" applyNumberFormat="0" applyFill="0" applyProtection="0">
      <alignment horizontal="left" vertical="center" wrapText="1"/>
    </xf>
    <xf numFmtId="168" fontId="41" fillId="0" borderId="12" applyFill="0" applyProtection="0">
      <alignment horizontal="right" vertical="center" wrapText="1"/>
    </xf>
    <xf numFmtId="169" fontId="41" fillId="0" borderId="12" applyFill="0" applyProtection="0">
      <alignment horizontal="right" vertical="center" wrapText="1"/>
    </xf>
    <xf numFmtId="0" fontId="41" fillId="0" borderId="0" applyNumberFormat="0" applyFill="0" applyBorder="0" applyProtection="0">
      <alignment horizontal="left" vertical="center" wrapText="1"/>
    </xf>
    <xf numFmtId="0" fontId="41" fillId="0" borderId="0" applyNumberFormat="0" applyFill="0" applyBorder="0" applyProtection="0">
      <alignment horizontal="left" vertical="center" wrapText="1"/>
    </xf>
    <xf numFmtId="168" fontId="41" fillId="0" borderId="0" applyFill="0" applyBorder="0" applyProtection="0">
      <alignment horizontal="right" vertical="center" wrapText="1"/>
    </xf>
    <xf numFmtId="169" fontId="41" fillId="0" borderId="0" applyFill="0" applyBorder="0" applyProtection="0">
      <alignment horizontal="right" vertical="center" wrapText="1"/>
    </xf>
    <xf numFmtId="170" fontId="41" fillId="0" borderId="0" applyFill="0" applyBorder="0" applyProtection="0">
      <alignment horizontal="right" vertical="center" wrapText="1"/>
    </xf>
    <xf numFmtId="171" fontId="41" fillId="0" borderId="0" applyFill="0" applyBorder="0" applyProtection="0">
      <alignment horizontal="right" vertical="center" wrapText="1"/>
    </xf>
    <xf numFmtId="172" fontId="41" fillId="0" borderId="0" applyFill="0" applyBorder="0" applyProtection="0">
      <alignment horizontal="right" vertical="center" wrapText="1"/>
    </xf>
    <xf numFmtId="0" fontId="21" fillId="0" borderId="0" applyNumberFormat="0" applyFill="0" applyBorder="0" applyAlignment="0" applyProtection="0"/>
    <xf numFmtId="0" fontId="41" fillId="0" borderId="13" applyNumberFormat="0" applyFill="0" applyProtection="0">
      <alignment horizontal="left" vertical="center" wrapText="1"/>
    </xf>
    <xf numFmtId="0" fontId="41" fillId="0" borderId="13" applyNumberFormat="0" applyFill="0" applyProtection="0">
      <alignment horizontal="left" vertical="center" wrapText="1"/>
    </xf>
    <xf numFmtId="168" fontId="41" fillId="0" borderId="13" applyFill="0" applyProtection="0">
      <alignment horizontal="right" vertical="center" wrapText="1"/>
    </xf>
    <xf numFmtId="169" fontId="41" fillId="0" borderId="13" applyFill="0" applyProtection="0">
      <alignment horizontal="right"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42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42" fillId="0" borderId="0" applyNumberFormat="0" applyFill="0" applyBorder="0" applyProtection="0">
      <alignment horizontal="left" vertical="center" wrapText="1"/>
    </xf>
    <xf numFmtId="0" fontId="43" fillId="0" borderId="0" applyNumberFormat="0" applyFill="0" applyBorder="0" applyProtection="0">
      <alignment vertical="center" wrapText="1"/>
    </xf>
    <xf numFmtId="0" fontId="0" fillId="0" borderId="14" applyNumberFormat="0" applyFont="0" applyFill="0" applyProtection="0">
      <alignment horizontal="center" vertical="center" wrapText="1"/>
    </xf>
    <xf numFmtId="0" fontId="42" fillId="0" borderId="14" applyNumberFormat="0" applyFill="0" applyProtection="0">
      <alignment horizontal="center" vertical="center" wrapText="1"/>
    </xf>
    <xf numFmtId="0" fontId="42" fillId="0" borderId="14" applyNumberFormat="0" applyFill="0" applyProtection="0">
      <alignment horizontal="center" vertical="center" wrapText="1"/>
    </xf>
    <xf numFmtId="0" fontId="41" fillId="0" borderId="12" applyNumberFormat="0" applyFill="0" applyProtection="0">
      <alignment horizontal="left" vertical="center" wrapText="1"/>
    </xf>
    <xf numFmtId="0" fontId="21" fillId="0" borderId="0">
      <alignment horizontal="left" wrapText="1"/>
      <protection/>
    </xf>
    <xf numFmtId="0" fontId="44" fillId="0" borderId="0">
      <alignment horizontal="left" vertical="top"/>
      <protection/>
    </xf>
    <xf numFmtId="0" fontId="45" fillId="0" borderId="0">
      <alignment/>
      <protection/>
    </xf>
    <xf numFmtId="0" fontId="66" fillId="0" borderId="0" applyNumberFormat="0" applyFill="0" applyBorder="0" applyAlignment="0" applyProtection="0"/>
    <xf numFmtId="0" fontId="46" fillId="0" borderId="0">
      <alignment vertical="top"/>
      <protection/>
    </xf>
    <xf numFmtId="0" fontId="47" fillId="0" borderId="0">
      <alignment vertical="top"/>
      <protection/>
    </xf>
    <xf numFmtId="0" fontId="48" fillId="0" borderId="0">
      <alignment/>
      <protection/>
    </xf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1" fillId="0" borderId="16" xfId="0" applyNumberFormat="1" applyFont="1" applyBorder="1" applyAlignment="1">
      <alignment horizontal="center" vertical="center"/>
    </xf>
    <xf numFmtId="0" fontId="71" fillId="0" borderId="17" xfId="0" applyNumberFormat="1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2" xfId="0" applyNumberFormat="1" applyFont="1" applyBorder="1" applyAlignment="1">
      <alignment horizontal="center" vertical="center"/>
    </xf>
    <xf numFmtId="0" fontId="71" fillId="0" borderId="11" xfId="0" applyNumberFormat="1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20" fillId="0" borderId="27" xfId="0" applyNumberFormat="1" applyFont="1" applyBorder="1" applyAlignment="1">
      <alignment/>
    </xf>
    <xf numFmtId="0" fontId="20" fillId="0" borderId="28" xfId="0" applyNumberFormat="1" applyFont="1" applyBorder="1" applyAlignment="1">
      <alignment/>
    </xf>
    <xf numFmtId="0" fontId="20" fillId="0" borderId="29" xfId="0" applyNumberFormat="1" applyFont="1" applyBorder="1" applyAlignment="1">
      <alignment horizontal="right"/>
    </xf>
    <xf numFmtId="164" fontId="20" fillId="0" borderId="4" xfId="10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165" fontId="22" fillId="0" borderId="0" xfId="134" applyNumberFormat="1" applyFont="1" applyAlignment="1">
      <alignment horizontal="right"/>
      <protection/>
    </xf>
    <xf numFmtId="166" fontId="72" fillId="0" borderId="29" xfId="151" applyNumberFormat="1" applyFont="1" applyBorder="1" applyAlignment="1" quotePrefix="1">
      <alignment horizontal="center"/>
    </xf>
    <xf numFmtId="166" fontId="72" fillId="0" borderId="4" xfId="151" applyNumberFormat="1" applyFont="1" applyBorder="1" applyAlignment="1" quotePrefix="1">
      <alignment horizontal="center"/>
    </xf>
    <xf numFmtId="0" fontId="20" fillId="33" borderId="0" xfId="0" applyNumberFormat="1" applyFont="1" applyFill="1" applyAlignment="1">
      <alignment/>
    </xf>
    <xf numFmtId="0" fontId="20" fillId="0" borderId="29" xfId="0" applyNumberFormat="1" applyFont="1" applyBorder="1" applyAlignment="1">
      <alignment horizontal="left"/>
    </xf>
    <xf numFmtId="0" fontId="71" fillId="0" borderId="0" xfId="0" applyNumberFormat="1" applyFont="1" applyAlignment="1">
      <alignment/>
    </xf>
    <xf numFmtId="0" fontId="20" fillId="0" borderId="29" xfId="0" applyNumberFormat="1" applyFont="1" applyBorder="1" applyAlignment="1">
      <alignment horizontal="left" indent="1"/>
    </xf>
    <xf numFmtId="164" fontId="20" fillId="0" borderId="4" xfId="100" applyNumberFormat="1" applyFont="1" applyBorder="1" applyAlignment="1">
      <alignment horizontal="center"/>
    </xf>
    <xf numFmtId="0" fontId="71" fillId="0" borderId="11" xfId="0" applyNumberFormat="1" applyFont="1" applyBorder="1" applyAlignment="1">
      <alignment/>
    </xf>
    <xf numFmtId="0" fontId="71" fillId="0" borderId="0" xfId="0" applyNumberFormat="1" applyFont="1" applyBorder="1" applyAlignment="1">
      <alignment/>
    </xf>
    <xf numFmtId="0" fontId="71" fillId="0" borderId="24" xfId="0" applyFont="1" applyBorder="1" applyAlignment="1">
      <alignment horizontal="left" vertical="center"/>
    </xf>
    <xf numFmtId="0" fontId="71" fillId="0" borderId="26" xfId="0" applyFont="1" applyBorder="1" applyAlignment="1">
      <alignment horizontal="left" vertical="center"/>
    </xf>
    <xf numFmtId="0" fontId="71" fillId="0" borderId="24" xfId="0" applyFont="1" applyBorder="1" applyAlignment="1">
      <alignment vertical="center"/>
    </xf>
    <xf numFmtId="0" fontId="71" fillId="0" borderId="24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24" fillId="0" borderId="30" xfId="0" applyFont="1" applyBorder="1" applyAlignment="1">
      <alignment vertical="center" wrapText="1"/>
    </xf>
    <xf numFmtId="14" fontId="24" fillId="0" borderId="30" xfId="0" applyNumberFormat="1" applyFont="1" applyBorder="1" applyAlignment="1" applyProtection="1">
      <alignment horizontal="left" vertical="center" wrapText="1"/>
      <protection locked="0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14" fontId="24" fillId="0" borderId="11" xfId="0" applyNumberFormat="1" applyFont="1" applyBorder="1" applyAlignment="1" applyProtection="1">
      <alignment horizontal="left" vertical="top" wrapText="1"/>
      <protection locked="0"/>
    </xf>
    <xf numFmtId="0" fontId="70" fillId="0" borderId="1" xfId="0" applyFont="1" applyBorder="1" applyAlignment="1">
      <alignment vertical="center"/>
    </xf>
    <xf numFmtId="0" fontId="71" fillId="0" borderId="1" xfId="0" applyFont="1" applyBorder="1" applyAlignment="1">
      <alignment/>
    </xf>
    <xf numFmtId="0" fontId="71" fillId="0" borderId="0" xfId="0" applyFont="1" applyAlignment="1">
      <alignment horizontal="center" vertical="top"/>
    </xf>
    <xf numFmtId="0" fontId="71" fillId="0" borderId="30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71" fillId="0" borderId="0" xfId="0" applyFont="1" applyAlignment="1">
      <alignment horizontal="left" vertical="top" wrapText="1"/>
    </xf>
    <xf numFmtId="0" fontId="73" fillId="0" borderId="0" xfId="0" applyFont="1" applyFill="1" applyBorder="1" applyAlignment="1" applyProtection="1">
      <alignment horizontal="left" vertical="top" wrapText="1"/>
      <protection locked="0"/>
    </xf>
  </cellXfs>
  <cellStyles count="182">
    <cellStyle name="Normal" xfId="0"/>
    <cellStyle name="_10 I+D (formula)" xfId="15"/>
    <cellStyle name="_12" xfId="16"/>
    <cellStyle name="_12 EJC (formula)" xfId="17"/>
    <cellStyle name="_12 PF (formula)" xfId="18"/>
    <cellStyle name="_14 (formula)" xfId="19"/>
    <cellStyle name="_15 EJC (formula)" xfId="20"/>
    <cellStyle name="_15xSec_PF (cocina)" xfId="21"/>
    <cellStyle name="_18Grado" xfId="22"/>
    <cellStyle name="_18Grado (cocina)" xfId="23"/>
    <cellStyle name="_20Doctorados (br ok" xfId="24"/>
    <cellStyle name="_29b" xfId="25"/>
    <cellStyle name="_29c" xfId="26"/>
    <cellStyle name="_29e" xfId="27"/>
    <cellStyle name="_29g" xfId="28"/>
    <cellStyle name="_29i" xfId="29"/>
    <cellStyle name="_4ACT (br ok" xfId="30"/>
    <cellStyle name="_4ACT (br ok sv ok" xfId="31"/>
    <cellStyle name="_4I+D" xfId="32"/>
    <cellStyle name="_8 (formula)" xfId="33"/>
    <cellStyle name="_9 I+D (formula)" xfId="34"/>
    <cellStyle name="_ACAD-b22" xfId="35"/>
    <cellStyle name="_ACAD-b29" xfId="36"/>
    <cellStyle name="_ACAD-b74" xfId="37"/>
    <cellStyle name="_Appendix-29 tables -- May 19" xfId="38"/>
    <cellStyle name="_B16" xfId="39"/>
    <cellStyle name="_B27" xfId="40"/>
    <cellStyle name="_comparativos2" xfId="41"/>
    <cellStyle name="_Data Generation for 1998, August 17" xfId="42"/>
    <cellStyle name="_FF-tabc14" xfId="43"/>
    <cellStyle name="_FF-tabc83" xfId="44"/>
    <cellStyle name="_FF-tabc85" xfId="45"/>
    <cellStyle name="_fig04-01_JJ" xfId="46"/>
    <cellStyle name="_hist7" xfId="47"/>
    <cellStyle name="_Information Generator for 1999 Indicators, May 25" xfId="48"/>
    <cellStyle name="_NAT-OBJ Revised" xfId="49"/>
    <cellStyle name="_New State Table for 1998, March 12, 2001" xfId="50"/>
    <cellStyle name="_pbi" xfId="51"/>
    <cellStyle name="_PUBLICACIONES" xfId="52"/>
    <cellStyle name="_SEI Tables, May 17" xfId="53"/>
    <cellStyle name="_SEI Tables, May 19" xfId="54"/>
    <cellStyle name="_SEI Tables, May 19 b" xfId="55"/>
    <cellStyle name="_SEI Tables, May 3" xfId="56"/>
    <cellStyle name="_Sept. 19, Tables and Database for NP98.xls Chart 12" xfId="57"/>
    <cellStyle name="_Sept. 19, Tables and Database for NP98.xls Chart 4" xfId="58"/>
    <cellStyle name="_Sept. 19, Tables and Database for NP98.xls Chart 6" xfId="59"/>
    <cellStyle name="_Sept. 19, Tables and Database for NP98.xls Chart 8" xfId="60"/>
    <cellStyle name="_Tab Fig Array_ SEI 2010 Ch 4_fed RD" xfId="61"/>
    <cellStyle name="_Tab Fig Array_SEI2010 Ch 4_Intl comps" xfId="62"/>
    <cellStyle name="_tabc102" xfId="63"/>
    <cellStyle name="_tabc14" xfId="64"/>
    <cellStyle name="_table1" xfId="65"/>
    <cellStyle name="_table2" xfId="66"/>
    <cellStyle name="_table3" xfId="67"/>
    <cellStyle name="_table5" xfId="68"/>
    <cellStyle name="_Text Table 3" xfId="69"/>
    <cellStyle name="_UNESCO_R&amp;DTables" xfId="70"/>
    <cellStyle name="_workbook for indicators text tables" xfId="71"/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40% - Accent1" xfId="78"/>
    <cellStyle name="40% - Accent2" xfId="79"/>
    <cellStyle name="40% - Accent3" xfId="80"/>
    <cellStyle name="40% - Accent4" xfId="81"/>
    <cellStyle name="40% - Accent5" xfId="82"/>
    <cellStyle name="40% - Accent6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annee semestre" xfId="96"/>
    <cellStyle name="Bad" xfId="97"/>
    <cellStyle name="Calculation" xfId="98"/>
    <cellStyle name="Check Cell" xfId="99"/>
    <cellStyle name="Comma" xfId="100"/>
    <cellStyle name="Comma [0]" xfId="101"/>
    <cellStyle name="Comma 2" xfId="102"/>
    <cellStyle name="Comma 3" xfId="103"/>
    <cellStyle name="Comma 4" xfId="104"/>
    <cellStyle name="Comma0" xfId="105"/>
    <cellStyle name="Currency" xfId="106"/>
    <cellStyle name="Currency [0]" xfId="107"/>
    <cellStyle name="Currency 2" xfId="108"/>
    <cellStyle name="Currency0" xfId="109"/>
    <cellStyle name="données" xfId="110"/>
    <cellStyle name="donnéesbord" xfId="111"/>
    <cellStyle name="Explanatory Text" xfId="112"/>
    <cellStyle name="Good" xfId="113"/>
    <cellStyle name="Heading 1" xfId="114"/>
    <cellStyle name="Heading 2" xfId="115"/>
    <cellStyle name="Heading 3" xfId="116"/>
    <cellStyle name="Heading 4" xfId="117"/>
    <cellStyle name="Hyperlink 2" xfId="118"/>
    <cellStyle name="Hyperlink 3" xfId="119"/>
    <cellStyle name="Hyperlink 4" xfId="120"/>
    <cellStyle name="Hyperlink 5" xfId="121"/>
    <cellStyle name="Hyperlink 6" xfId="122"/>
    <cellStyle name="Input" xfId="123"/>
    <cellStyle name="Linked Cell" xfId="124"/>
    <cellStyle name="Neutral" xfId="125"/>
    <cellStyle name="Normal 10" xfId="126"/>
    <cellStyle name="Normal 11" xfId="127"/>
    <cellStyle name="Normal 11 2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2" xfId="138"/>
    <cellStyle name="Normal 2 3" xfId="139"/>
    <cellStyle name="Normal 3" xfId="140"/>
    <cellStyle name="Normal 3 2" xfId="141"/>
    <cellStyle name="Normal 4" xfId="142"/>
    <cellStyle name="Normal 5" xfId="143"/>
    <cellStyle name="Normal 6" xfId="144"/>
    <cellStyle name="Normal 7" xfId="145"/>
    <cellStyle name="Normal 8" xfId="146"/>
    <cellStyle name="Normal 9" xfId="147"/>
    <cellStyle name="Note" xfId="148"/>
    <cellStyle name="notes" xfId="149"/>
    <cellStyle name="Output" xfId="150"/>
    <cellStyle name="Percent" xfId="151"/>
    <cellStyle name="Percent 2" xfId="152"/>
    <cellStyle name="Percent 3" xfId="153"/>
    <cellStyle name="semestre" xfId="154"/>
    <cellStyle name="ss1" xfId="155"/>
    <cellStyle name="ss10" xfId="156"/>
    <cellStyle name="ss11" xfId="157"/>
    <cellStyle name="ss12" xfId="158"/>
    <cellStyle name="ss13" xfId="159"/>
    <cellStyle name="ss14" xfId="160"/>
    <cellStyle name="ss15" xfId="161"/>
    <cellStyle name="ss16" xfId="162"/>
    <cellStyle name="ss17" xfId="163"/>
    <cellStyle name="ss18" xfId="164"/>
    <cellStyle name="ss19" xfId="165"/>
    <cellStyle name="ss2" xfId="166"/>
    <cellStyle name="ss20" xfId="167"/>
    <cellStyle name="ss21" xfId="168"/>
    <cellStyle name="ss22" xfId="169"/>
    <cellStyle name="ss23" xfId="170"/>
    <cellStyle name="ss24" xfId="171"/>
    <cellStyle name="ss25" xfId="172"/>
    <cellStyle name="ss26" xfId="173"/>
    <cellStyle name="ss27" xfId="174"/>
    <cellStyle name="ss28" xfId="175"/>
    <cellStyle name="ss29" xfId="176"/>
    <cellStyle name="ss3" xfId="177"/>
    <cellStyle name="ss30" xfId="178"/>
    <cellStyle name="ss31" xfId="179"/>
    <cellStyle name="ss4" xfId="180"/>
    <cellStyle name="ss5" xfId="181"/>
    <cellStyle name="ss6" xfId="182"/>
    <cellStyle name="ss7" xfId="183"/>
    <cellStyle name="ss8" xfId="184"/>
    <cellStyle name="ss9" xfId="185"/>
    <cellStyle name="Style 1" xfId="186"/>
    <cellStyle name="Tagline" xfId="187"/>
    <cellStyle name="tête chapitre" xfId="188"/>
    <cellStyle name="Title" xfId="189"/>
    <cellStyle name="Title 1" xfId="190"/>
    <cellStyle name="Title 2" xfId="191"/>
    <cellStyle name="titre" xfId="192"/>
    <cellStyle name="Total" xfId="193"/>
    <cellStyle name="Total 2" xfId="194"/>
    <cellStyle name="Warning Text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10.%20Labor%20and%20Employment\CNX1\AEIGuidePartTenCNXFinal10-31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  <sheetName val="Table 10.1.1"/>
      <sheetName val="10.1"/>
      <sheetName val="10.1a"/>
      <sheetName val="10.1b (2013)"/>
      <sheetName val="NIPA 6.5 FTE (2012)"/>
      <sheetName val="NIPA 6.5 FTE (2010)"/>
      <sheetName val="Table 10.1.2"/>
      <sheetName val="Table 619"/>
      <sheetName val="BLS Employment and Earnings"/>
      <sheetName val="Data for 10.2"/>
      <sheetName val="Notes"/>
      <sheetName val="Civilian Labor Force"/>
      <sheetName val="BLS SIC Data Series"/>
      <sheetName val="BLS Detailed Industry Trends"/>
      <sheetName val="Obamacare Impact on PT  Emp"/>
      <sheetName val="Ratio FT-PT to FTE"/>
      <sheetName val="BEA 6.4 FT-PT Employees"/>
      <sheetName val="BLS Employment Trends"/>
      <sheetName val="60600A Ann"/>
      <sheetName val="60600B Ann (2)"/>
      <sheetName val="60600B Ann"/>
      <sheetName val="60600C Ann"/>
      <sheetName val="60600D Ann"/>
      <sheetName val="2008-18 Matrix"/>
      <sheetName val="Obamacare PT Workers"/>
      <sheetName val="BLS Nonfarm"/>
      <sheetName val="BLS Temp"/>
      <sheetName val="BLS FT 2003-2013"/>
      <sheetName val="BLS PT 2003-2013"/>
      <sheetName val="Table 10.1.2old"/>
      <sheetName val="11s0619"/>
      <sheetName val="CPS Employment Trends"/>
      <sheetName val="10.3b"/>
      <sheetName val="Data3.1.1"/>
      <sheetName val="Data3.1.2"/>
      <sheetName val="NIPATable 6.4C Employment"/>
      <sheetName val="NIPATable 6.4D Employment"/>
      <sheetName val="BLS Occupation Characteristics"/>
      <sheetName val="Table 10.3.1"/>
      <sheetName val="OECD Demographics"/>
      <sheetName val="OECD Emp"/>
      <sheetName val="OECD Physicians"/>
      <sheetName val="OECD Health Pro Salary"/>
      <sheetName val="Table 10.3.1.1"/>
      <sheetName val="Table 10.3.2"/>
      <sheetName val="GDP"/>
      <sheetName val="OECD # Health Employees"/>
      <sheetName val="Table 10.4.1"/>
      <sheetName val="Table 10.4.2"/>
      <sheetName val="Female Doctors"/>
      <sheetName val="Table 10.5.1"/>
      <sheetName val="Table 10.5.1.1"/>
      <sheetName val="Table 10.5.1.2"/>
      <sheetName val="Employment Hour Trends"/>
      <sheetName val="Table 10.5.2"/>
      <sheetName val="10.8b"/>
      <sheetName val="10.6"/>
      <sheetName val="DataFerrett 10.6"/>
      <sheetName val="10.7a"/>
      <sheetName val="DFerrett for 10.7"/>
      <sheetName val="MDTrends"/>
      <sheetName val="Table 10.6"/>
      <sheetName val="LE 1900-2004"/>
      <sheetName val="LE 1900-2006"/>
      <sheetName val="WLE data"/>
      <sheetName val="10.10a"/>
      <sheetName val="SSA Report 2010"/>
      <sheetName val="10.10b"/>
      <sheetName val="SSA Report 2010 OASDI HI"/>
      <sheetName val="OASDI-HI % of GDP"/>
      <sheetName val="OASDI-HI Trends"/>
      <sheetName val="Data for 10.10b"/>
      <sheetName val="CBO Summary Extended-Baseline"/>
      <sheetName val="CBO Medicare Fig 2-2"/>
      <sheetName val="CBO Alternative"/>
      <sheetName val="CBO Health Detail"/>
      <sheetName val="CBO Excess Growth"/>
      <sheetName val="10.11a"/>
      <sheetName val="10.11b"/>
      <sheetName val="InternationaHourly Compensation"/>
      <sheetName val="Remun all MDs"/>
      <sheetName val="Wages for 10.4b"/>
      <sheetName val="Data3.5.1"/>
      <sheetName val="OECD Conversion Rates"/>
      <sheetName val="Employment Status"/>
      <sheetName val="Data"/>
      <sheetName val="Data 10.8a"/>
      <sheetName val="OECD Pop&amp;Emp"/>
      <sheetName val="MDs by Specialty 1975-2010"/>
    </sheetNames>
    <sheetDataSet>
      <sheetData sheetId="9">
        <row r="10">
          <cell r="C10">
            <v>131785</v>
          </cell>
          <cell r="G10">
            <v>137066</v>
          </cell>
        </row>
        <row r="13">
          <cell r="C13">
            <v>110995</v>
          </cell>
          <cell r="G13">
            <v>114566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SheetLayoutView="100" zoomScalePageLayoutView="0" workbookViewId="0" topLeftCell="A30">
      <selection activeCell="A35" sqref="A35:IV35"/>
    </sheetView>
  </sheetViews>
  <sheetFormatPr defaultColWidth="5.7109375" defaultRowHeight="15"/>
  <cols>
    <col min="1" max="1" width="6.7109375" style="2" customWidth="1"/>
    <col min="2" max="2" width="33.00390625" style="2" customWidth="1"/>
    <col min="3" max="3" width="6.7109375" style="2" customWidth="1"/>
    <col min="4" max="11" width="7.7109375" style="2" customWidth="1"/>
    <col min="12" max="15" width="6.7109375" style="2" customWidth="1"/>
    <col min="16" max="18" width="5.7109375" style="2" customWidth="1"/>
    <col min="19" max="19" width="6.140625" style="2" bestFit="1" customWidth="1"/>
    <col min="20" max="20" width="5.7109375" style="2" customWidth="1"/>
    <col min="21" max="21" width="6.140625" style="2" bestFit="1" customWidth="1"/>
    <col min="22" max="23" width="5.7109375" style="2" customWidth="1"/>
    <col min="24" max="24" width="6.140625" style="2" bestFit="1" customWidth="1"/>
    <col min="25" max="16384" width="5.7109375" style="2" customWidth="1"/>
  </cols>
  <sheetData>
    <row r="1" spans="1:15" ht="18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 customHeight="1" thickTop="1">
      <c r="A2" s="3" t="s">
        <v>1</v>
      </c>
      <c r="B2" s="4"/>
      <c r="C2" s="5" t="s">
        <v>2</v>
      </c>
      <c r="D2" s="6" t="s">
        <v>3</v>
      </c>
      <c r="E2" s="7"/>
      <c r="F2" s="7"/>
      <c r="G2" s="7"/>
      <c r="H2" s="7"/>
      <c r="I2" s="7"/>
      <c r="J2" s="7"/>
      <c r="K2" s="8"/>
      <c r="L2" s="6" t="s">
        <v>4</v>
      </c>
      <c r="M2" s="7"/>
      <c r="N2" s="7"/>
      <c r="O2" s="7"/>
    </row>
    <row r="3" spans="1:15" ht="24.75" customHeight="1">
      <c r="A3" s="9"/>
      <c r="B3" s="10"/>
      <c r="C3" s="11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3" t="s">
        <v>11</v>
      </c>
      <c r="K3" s="14" t="s">
        <v>12</v>
      </c>
      <c r="L3" s="15" t="s">
        <v>13</v>
      </c>
      <c r="M3" s="15" t="s">
        <v>14</v>
      </c>
      <c r="N3" s="15" t="s">
        <v>15</v>
      </c>
      <c r="O3" s="16" t="s">
        <v>16</v>
      </c>
    </row>
    <row r="4" spans="1:11" ht="12.75" customHeight="1">
      <c r="A4" s="17" t="s">
        <v>17</v>
      </c>
      <c r="B4" s="18"/>
      <c r="C4" s="19"/>
      <c r="D4" s="20">
        <v>69658.66666666667</v>
      </c>
      <c r="E4" s="20">
        <v>82796.08333333333</v>
      </c>
      <c r="F4" s="20">
        <v>87011</v>
      </c>
      <c r="G4" s="20">
        <v>106974</v>
      </c>
      <c r="H4" s="20">
        <v>125856.66666666667</v>
      </c>
      <c r="I4" s="20">
        <v>142585.75</v>
      </c>
      <c r="J4" s="20">
        <f>I4</f>
        <v>142585.75</v>
      </c>
      <c r="K4" s="20">
        <v>154321.58333333334</v>
      </c>
    </row>
    <row r="5" spans="1:22" ht="12.75" customHeight="1">
      <c r="A5" s="21" t="s">
        <v>18</v>
      </c>
      <c r="B5" s="21"/>
      <c r="C5" s="22"/>
      <c r="D5" s="20">
        <v>54189</v>
      </c>
      <c r="E5" s="20">
        <v>71006</v>
      </c>
      <c r="F5" s="20">
        <v>73798</v>
      </c>
      <c r="G5" s="20">
        <v>90528</v>
      </c>
      <c r="H5" s="20">
        <v>109487</v>
      </c>
      <c r="I5" s="20">
        <v>131720</v>
      </c>
      <c r="J5" s="20">
        <f>'[1]BLS Employment and Earnings'!C10</f>
        <v>131785</v>
      </c>
      <c r="K5" s="20">
        <f>'[1]BLS Employment and Earnings'!G10</f>
        <v>137066</v>
      </c>
      <c r="L5" s="23">
        <f>(G5/F5)^(1/8)-1</f>
        <v>0.025869910186267164</v>
      </c>
      <c r="M5" s="23">
        <f aca="true" t="shared" si="0" ref="M5:N9">(H5/G5)^(1/10)-1</f>
        <v>0.019196592541919966</v>
      </c>
      <c r="N5" s="23">
        <f t="shared" si="0"/>
        <v>0.018659211113271956</v>
      </c>
      <c r="O5" s="24">
        <f aca="true" t="shared" si="1" ref="O5:O24">(K5/J5)^(1/8)-1</f>
        <v>0.004923424777799168</v>
      </c>
      <c r="V5" s="2">
        <v>1990</v>
      </c>
    </row>
    <row r="6" spans="1:15" ht="12.75" customHeight="1">
      <c r="A6" s="21" t="s">
        <v>19</v>
      </c>
      <c r="B6" s="21"/>
      <c r="C6" s="22"/>
      <c r="D6" s="20">
        <v>45836</v>
      </c>
      <c r="E6" s="20">
        <v>58318</v>
      </c>
      <c r="F6" s="20">
        <v>60333</v>
      </c>
      <c r="G6" s="20">
        <v>74154</v>
      </c>
      <c r="H6" s="20">
        <v>91072</v>
      </c>
      <c r="I6" s="20">
        <v>111018</v>
      </c>
      <c r="J6" s="20">
        <f>'[1]BLS Employment and Earnings'!C13</f>
        <v>110995</v>
      </c>
      <c r="K6" s="20">
        <f>'[1]BLS Employment and Earnings'!G13</f>
        <v>114566</v>
      </c>
      <c r="L6" s="23">
        <f>(G6/F6)^(1/8)-1</f>
        <v>0.02611835850756261</v>
      </c>
      <c r="M6" s="23">
        <f t="shared" si="0"/>
        <v>0.02076325742951446</v>
      </c>
      <c r="N6" s="23">
        <f t="shared" si="0"/>
        <v>0.02000159884089503</v>
      </c>
      <c r="O6" s="24">
        <f t="shared" si="1"/>
        <v>0.003966084289912963</v>
      </c>
    </row>
    <row r="7" spans="1:15" ht="12.75" customHeight="1">
      <c r="A7" s="25" t="s">
        <v>20</v>
      </c>
      <c r="B7" s="25"/>
      <c r="C7" s="26" t="s">
        <v>21</v>
      </c>
      <c r="D7" s="20">
        <v>1547.6</v>
      </c>
      <c r="E7" s="20">
        <v>4467</v>
      </c>
      <c r="F7" s="20">
        <v>3411.9</v>
      </c>
      <c r="G7" s="20">
        <v>5278</v>
      </c>
      <c r="H7" s="20">
        <v>7814.3</v>
      </c>
      <c r="I7" s="20">
        <v>10103.4</v>
      </c>
      <c r="J7" s="20">
        <v>10857.8</v>
      </c>
      <c r="K7" s="20">
        <v>13309.8</v>
      </c>
      <c r="L7" s="23">
        <f>(G7/F7)^(1/8)-1</f>
        <v>0.05604916255540782</v>
      </c>
      <c r="M7" s="23">
        <f t="shared" si="0"/>
        <v>0.04002090617682552</v>
      </c>
      <c r="N7" s="23">
        <f t="shared" si="0"/>
        <v>0.0260245365551921</v>
      </c>
      <c r="O7" s="24">
        <f t="shared" si="1"/>
        <v>0.025778781866841127</v>
      </c>
    </row>
    <row r="8" spans="1:15" ht="12.75" customHeight="1">
      <c r="A8" s="27" t="s">
        <v>22</v>
      </c>
      <c r="B8" s="27"/>
      <c r="C8" s="26" t="s">
        <v>23</v>
      </c>
      <c r="D8" s="20"/>
      <c r="E8" s="20" t="s">
        <v>24</v>
      </c>
      <c r="F8" s="20">
        <f>F7-F16-F20</f>
        <v>840.5</v>
      </c>
      <c r="G8" s="20">
        <f>G7-G16-G20</f>
        <v>1531.2000000000003</v>
      </c>
      <c r="H8" s="20">
        <f>H7-H16-H20</f>
        <v>2850.2000000000003</v>
      </c>
      <c r="I8" s="20">
        <f>I7-I16-I20</f>
        <v>4312.2</v>
      </c>
      <c r="J8" s="20">
        <v>4320.3</v>
      </c>
      <c r="K8" s="20">
        <v>5660.7</v>
      </c>
      <c r="L8" s="23">
        <f>(G8/F8)^(1/8)-1</f>
        <v>0.0778585605816331</v>
      </c>
      <c r="M8" s="23">
        <f t="shared" si="0"/>
        <v>0.0641046512854313</v>
      </c>
      <c r="N8" s="23">
        <f t="shared" si="0"/>
        <v>0.042275084098792215</v>
      </c>
      <c r="O8" s="24">
        <f t="shared" si="1"/>
        <v>0.034354788319129304</v>
      </c>
    </row>
    <row r="9" spans="1:15" ht="12.75" customHeight="1">
      <c r="A9" s="27" t="s">
        <v>25</v>
      </c>
      <c r="B9" s="27"/>
      <c r="C9" s="28" t="s">
        <v>26</v>
      </c>
      <c r="D9" s="20"/>
      <c r="E9" s="20" t="s">
        <v>24</v>
      </c>
      <c r="F9" s="20">
        <v>467.1</v>
      </c>
      <c r="G9" s="20">
        <v>801.7</v>
      </c>
      <c r="H9" s="20">
        <v>1338.2</v>
      </c>
      <c r="I9" s="20">
        <v>1930.6</v>
      </c>
      <c r="J9" s="20">
        <v>1839.9</v>
      </c>
      <c r="K9" s="20">
        <v>2265.7</v>
      </c>
      <c r="L9" s="23">
        <f>(G9/F9)^(1/8)-1</f>
        <v>0.06985581621444803</v>
      </c>
      <c r="M9" s="23">
        <f t="shared" si="0"/>
        <v>0.05256982175109837</v>
      </c>
      <c r="N9" s="23">
        <f t="shared" si="0"/>
        <v>0.037330452827129434</v>
      </c>
      <c r="O9" s="24">
        <f t="shared" si="1"/>
        <v>0.02636308427479972</v>
      </c>
    </row>
    <row r="10" spans="1:15" ht="12.75" customHeight="1">
      <c r="A10" s="27" t="s">
        <v>27</v>
      </c>
      <c r="B10" s="27"/>
      <c r="C10" s="28" t="s">
        <v>28</v>
      </c>
      <c r="D10" s="20"/>
      <c r="E10" s="20" t="s">
        <v>24</v>
      </c>
      <c r="F10" s="20">
        <v>0</v>
      </c>
      <c r="G10" s="20">
        <v>0</v>
      </c>
      <c r="H10" s="20">
        <v>512.9</v>
      </c>
      <c r="I10" s="20">
        <v>686.7</v>
      </c>
      <c r="J10" s="20">
        <v>687.7</v>
      </c>
      <c r="K10" s="20">
        <v>818.8</v>
      </c>
      <c r="L10" s="23"/>
      <c r="M10" s="23"/>
      <c r="N10" s="23">
        <f>(I10/H10)^(1/10)-1</f>
        <v>0.029611618919691107</v>
      </c>
      <c r="O10" s="24">
        <f t="shared" si="1"/>
        <v>0.022050491012171713</v>
      </c>
    </row>
    <row r="11" spans="1:15" ht="12.75" customHeight="1">
      <c r="A11" s="27" t="s">
        <v>29</v>
      </c>
      <c r="B11" s="27"/>
      <c r="C11" s="28" t="s">
        <v>30</v>
      </c>
      <c r="D11" s="20"/>
      <c r="E11" s="20" t="s">
        <v>24</v>
      </c>
      <c r="F11" s="20">
        <v>44.6</v>
      </c>
      <c r="G11" s="20">
        <v>96.4</v>
      </c>
      <c r="H11" s="20">
        <v>276.5</v>
      </c>
      <c r="I11" s="20">
        <v>439.5</v>
      </c>
      <c r="J11" s="20">
        <v>438.1</v>
      </c>
      <c r="K11" s="20">
        <v>628.7</v>
      </c>
      <c r="L11" s="23">
        <f>(G11/F11)^(1/8)-1</f>
        <v>0.10114059025212518</v>
      </c>
      <c r="M11" s="23">
        <f>(H11/G11)^(1/10)-1</f>
        <v>0.11112216258469676</v>
      </c>
      <c r="N11" s="23">
        <f>(I11/H11)^(1/10)-1</f>
        <v>0.047433293974278534</v>
      </c>
      <c r="O11" s="24">
        <f t="shared" si="1"/>
        <v>0.04618569134261574</v>
      </c>
    </row>
    <row r="12" spans="1:15" ht="12.75" customHeight="1">
      <c r="A12" s="27" t="s">
        <v>31</v>
      </c>
      <c r="B12" s="27"/>
      <c r="C12" s="28" t="s">
        <v>32</v>
      </c>
      <c r="D12" s="20"/>
      <c r="E12" s="20" t="s">
        <v>24</v>
      </c>
      <c r="F12" s="29" t="s">
        <v>33</v>
      </c>
      <c r="G12" s="29" t="s">
        <v>33</v>
      </c>
      <c r="H12" s="29" t="s">
        <v>33</v>
      </c>
      <c r="I12" s="29" t="s">
        <v>33</v>
      </c>
      <c r="J12" s="20">
        <v>386.4</v>
      </c>
      <c r="K12" s="20">
        <v>532.5</v>
      </c>
      <c r="L12" s="23"/>
      <c r="M12" s="23"/>
      <c r="N12" s="23"/>
      <c r="O12" s="24">
        <f t="shared" si="1"/>
        <v>0.040903123606487624</v>
      </c>
    </row>
    <row r="13" spans="1:15" ht="12.75" customHeight="1">
      <c r="A13" s="27" t="s">
        <v>34</v>
      </c>
      <c r="B13" s="27"/>
      <c r="C13" s="28" t="s">
        <v>35</v>
      </c>
      <c r="D13" s="20"/>
      <c r="E13" s="20" t="s">
        <v>24</v>
      </c>
      <c r="F13" s="20">
        <v>0</v>
      </c>
      <c r="G13" s="20">
        <v>0</v>
      </c>
      <c r="H13" s="20">
        <v>166.2</v>
      </c>
      <c r="I13" s="20">
        <v>210.5</v>
      </c>
      <c r="J13" s="20">
        <v>161.9</v>
      </c>
      <c r="K13" s="20">
        <v>218.5</v>
      </c>
      <c r="L13" s="23"/>
      <c r="M13" s="23"/>
      <c r="N13" s="23">
        <f aca="true" t="shared" si="2" ref="N13:N23">(I13/H13)^(1/10)-1</f>
        <v>0.02391076275220927</v>
      </c>
      <c r="O13" s="24">
        <f t="shared" si="1"/>
        <v>0.038186970485420524</v>
      </c>
    </row>
    <row r="14" spans="1:15" ht="12.75" customHeight="1">
      <c r="A14" s="27" t="s">
        <v>36</v>
      </c>
      <c r="B14" s="27"/>
      <c r="C14" s="28" t="s">
        <v>37</v>
      </c>
      <c r="D14" s="20"/>
      <c r="E14" s="20" t="s">
        <v>24</v>
      </c>
      <c r="F14" s="20">
        <v>0</v>
      </c>
      <c r="G14" s="20">
        <v>0</v>
      </c>
      <c r="H14" s="20">
        <v>290.6</v>
      </c>
      <c r="I14" s="20">
        <v>639.4</v>
      </c>
      <c r="J14" s="20">
        <v>633.3</v>
      </c>
      <c r="K14" s="20">
        <v>958</v>
      </c>
      <c r="L14" s="23"/>
      <c r="M14" s="23"/>
      <c r="N14" s="23">
        <f t="shared" si="2"/>
        <v>0.08205092890944332</v>
      </c>
      <c r="O14" s="24">
        <f t="shared" si="1"/>
        <v>0.053099732935606214</v>
      </c>
    </row>
    <row r="15" spans="1:15" ht="12.75" customHeight="1">
      <c r="A15" s="27" t="s">
        <v>38</v>
      </c>
      <c r="B15" s="27"/>
      <c r="C15" s="28" t="s">
        <v>39</v>
      </c>
      <c r="D15" s="20"/>
      <c r="E15" s="20" t="s">
        <v>24</v>
      </c>
      <c r="F15" s="20">
        <v>0</v>
      </c>
      <c r="G15" s="20">
        <v>0</v>
      </c>
      <c r="H15" s="20">
        <v>137.3</v>
      </c>
      <c r="I15" s="20">
        <v>182.3</v>
      </c>
      <c r="J15" s="20">
        <v>173.1</v>
      </c>
      <c r="K15" s="20">
        <v>238.5</v>
      </c>
      <c r="L15" s="23"/>
      <c r="M15" s="23"/>
      <c r="N15" s="23">
        <f t="shared" si="2"/>
        <v>0.028754180727027068</v>
      </c>
      <c r="O15" s="24">
        <f t="shared" si="1"/>
        <v>0.04087580714103689</v>
      </c>
    </row>
    <row r="16" spans="1:15" ht="12.75" customHeight="1">
      <c r="A16" s="27" t="s">
        <v>40</v>
      </c>
      <c r="B16" s="27"/>
      <c r="C16" s="26" t="s">
        <v>41</v>
      </c>
      <c r="D16" s="20"/>
      <c r="E16" s="20">
        <v>2841</v>
      </c>
      <c r="F16" s="20">
        <v>1980.2</v>
      </c>
      <c r="G16" s="20">
        <v>2750.2</v>
      </c>
      <c r="H16" s="20">
        <v>3548.7</v>
      </c>
      <c r="I16" s="20">
        <v>3989.2</v>
      </c>
      <c r="J16" s="20">
        <v>3954.3</v>
      </c>
      <c r="K16" s="20">
        <v>4641.1</v>
      </c>
      <c r="L16" s="23">
        <f>(G16/F16)^(1/8)-1</f>
        <v>0.04191406979700241</v>
      </c>
      <c r="M16" s="23">
        <f>(H16/G16)^(1/10)-1</f>
        <v>0.025818438223229156</v>
      </c>
      <c r="N16" s="23">
        <f t="shared" si="2"/>
        <v>0.011769660776998592</v>
      </c>
      <c r="O16" s="24">
        <f t="shared" si="1"/>
        <v>0.02022019004059139</v>
      </c>
    </row>
    <row r="17" spans="1:15" ht="12.75" customHeight="1">
      <c r="A17" s="27" t="s">
        <v>42</v>
      </c>
      <c r="B17" s="27"/>
      <c r="C17" s="28" t="s">
        <v>43</v>
      </c>
      <c r="D17" s="20"/>
      <c r="E17" s="20" t="s">
        <v>24</v>
      </c>
      <c r="F17" s="20">
        <v>0</v>
      </c>
      <c r="G17" s="20">
        <v>0</v>
      </c>
      <c r="H17" s="20">
        <v>3268.2</v>
      </c>
      <c r="I17" s="20">
        <v>3688.1</v>
      </c>
      <c r="J17" s="20">
        <v>3745.3</v>
      </c>
      <c r="K17" s="20">
        <v>4350.7</v>
      </c>
      <c r="L17" s="23"/>
      <c r="M17" s="23"/>
      <c r="N17" s="23">
        <f t="shared" si="2"/>
        <v>0.012160550038985862</v>
      </c>
      <c r="O17" s="24">
        <f t="shared" si="1"/>
        <v>0.01890587386589404</v>
      </c>
    </row>
    <row r="18" spans="1:15" ht="12.75" customHeight="1">
      <c r="A18" s="27" t="s">
        <v>44</v>
      </c>
      <c r="B18" s="27"/>
      <c r="C18" s="28" t="s">
        <v>45</v>
      </c>
      <c r="D18" s="20"/>
      <c r="E18" s="20" t="s">
        <v>24</v>
      </c>
      <c r="F18" s="20">
        <v>0</v>
      </c>
      <c r="G18" s="20">
        <v>0</v>
      </c>
      <c r="H18" s="20">
        <v>104.4</v>
      </c>
      <c r="I18" s="20">
        <v>73</v>
      </c>
      <c r="J18" s="20">
        <v>85.7</v>
      </c>
      <c r="K18" s="20">
        <v>101.8</v>
      </c>
      <c r="L18" s="23"/>
      <c r="M18" s="23"/>
      <c r="N18" s="23">
        <f t="shared" si="2"/>
        <v>-0.03514459035092532</v>
      </c>
      <c r="O18" s="24">
        <f t="shared" si="1"/>
        <v>0.02175287761154099</v>
      </c>
    </row>
    <row r="19" spans="1:15" ht="12.75" customHeight="1">
      <c r="A19" s="27" t="s">
        <v>46</v>
      </c>
      <c r="B19" s="27"/>
      <c r="C19" s="28" t="s">
        <v>47</v>
      </c>
      <c r="D19" s="20"/>
      <c r="E19" s="20" t="s">
        <v>24</v>
      </c>
      <c r="F19" s="20">
        <v>0</v>
      </c>
      <c r="G19" s="20">
        <v>0</v>
      </c>
      <c r="H19" s="20">
        <v>176.1</v>
      </c>
      <c r="I19" s="20">
        <v>228.1</v>
      </c>
      <c r="J19" s="20">
        <v>123.3</v>
      </c>
      <c r="K19" s="20">
        <v>188.7</v>
      </c>
      <c r="L19" s="23"/>
      <c r="M19" s="23"/>
      <c r="N19" s="23">
        <f t="shared" si="2"/>
        <v>0.02621082836877142</v>
      </c>
      <c r="O19" s="24">
        <f t="shared" si="1"/>
        <v>0.054632384269512</v>
      </c>
    </row>
    <row r="20" spans="1:15" ht="12.75" customHeight="1">
      <c r="A20" s="27" t="s">
        <v>48</v>
      </c>
      <c r="B20" s="27"/>
      <c r="C20" s="26" t="s">
        <v>49</v>
      </c>
      <c r="D20" s="20"/>
      <c r="E20" s="20" t="s">
        <v>24</v>
      </c>
      <c r="F20" s="20">
        <v>591.2</v>
      </c>
      <c r="G20" s="20">
        <v>996.6</v>
      </c>
      <c r="H20" s="20">
        <v>1415.4</v>
      </c>
      <c r="I20" s="20">
        <v>1802</v>
      </c>
      <c r="J20" s="20">
        <v>2583.2</v>
      </c>
      <c r="K20" s="20">
        <v>3008.1</v>
      </c>
      <c r="L20" s="23">
        <f>(G20/F20)^(1/8)-1</f>
        <v>0.06745188182043793</v>
      </c>
      <c r="M20" s="23">
        <f>(H20/G20)^(1/10)-1</f>
        <v>0.035704422828278126</v>
      </c>
      <c r="N20" s="23">
        <f t="shared" si="2"/>
        <v>0.02444243450729111</v>
      </c>
      <c r="O20" s="24">
        <f t="shared" si="1"/>
        <v>0.01921728362138775</v>
      </c>
    </row>
    <row r="21" spans="1:15" ht="12.75" customHeight="1">
      <c r="A21" s="27" t="s">
        <v>50</v>
      </c>
      <c r="B21" s="27"/>
      <c r="C21" s="28" t="s">
        <v>51</v>
      </c>
      <c r="D21" s="20"/>
      <c r="E21" s="20" t="s">
        <v>24</v>
      </c>
      <c r="F21" s="20">
        <v>0</v>
      </c>
      <c r="G21" s="20">
        <v>0</v>
      </c>
      <c r="H21" s="20">
        <v>988.8</v>
      </c>
      <c r="I21" s="20">
        <v>1367.1</v>
      </c>
      <c r="J21" s="20">
        <v>1513.6</v>
      </c>
      <c r="K21" s="20">
        <v>1613.7</v>
      </c>
      <c r="L21" s="23"/>
      <c r="M21" s="23"/>
      <c r="N21" s="23">
        <f t="shared" si="2"/>
        <v>0.03292593643740149</v>
      </c>
      <c r="O21" s="24">
        <f t="shared" si="1"/>
        <v>0.008036969387418713</v>
      </c>
    </row>
    <row r="22" spans="1:15" ht="12.75" customHeight="1">
      <c r="A22" s="27" t="s">
        <v>52</v>
      </c>
      <c r="B22" s="27"/>
      <c r="C22" s="28" t="s">
        <v>53</v>
      </c>
      <c r="D22" s="20"/>
      <c r="E22" s="20" t="s">
        <v>24</v>
      </c>
      <c r="F22" s="20">
        <v>0</v>
      </c>
      <c r="G22" s="20">
        <v>0</v>
      </c>
      <c r="H22" s="20">
        <v>199.8</v>
      </c>
      <c r="I22" s="20">
        <v>208.3</v>
      </c>
      <c r="J22" s="20">
        <v>437.1</v>
      </c>
      <c r="K22" s="20">
        <v>542.1</v>
      </c>
      <c r="L22" s="23"/>
      <c r="M22" s="23"/>
      <c r="N22" s="23">
        <f t="shared" si="2"/>
        <v>0.004174939082560281</v>
      </c>
      <c r="O22" s="24">
        <f t="shared" si="1"/>
        <v>0.027276433299016967</v>
      </c>
    </row>
    <row r="23" spans="1:15" ht="12.75" customHeight="1">
      <c r="A23" s="27" t="s">
        <v>54</v>
      </c>
      <c r="B23" s="27"/>
      <c r="C23" s="28" t="s">
        <v>55</v>
      </c>
      <c r="D23" s="20"/>
      <c r="E23" s="20" t="s">
        <v>24</v>
      </c>
      <c r="F23" s="20">
        <v>0</v>
      </c>
      <c r="G23" s="20">
        <v>0</v>
      </c>
      <c r="H23" s="20">
        <v>226.7</v>
      </c>
      <c r="I23" s="20">
        <v>226.6</v>
      </c>
      <c r="J23" s="20">
        <v>478.2</v>
      </c>
      <c r="K23" s="20">
        <v>684.9</v>
      </c>
      <c r="L23" s="23"/>
      <c r="M23" s="23"/>
      <c r="N23" s="23">
        <f t="shared" si="2"/>
        <v>-4.411991864550213E-05</v>
      </c>
      <c r="O23" s="24">
        <f t="shared" si="1"/>
        <v>0.0459289871220796</v>
      </c>
    </row>
    <row r="24" spans="1:15" ht="12.75" customHeight="1">
      <c r="A24" s="30" t="s">
        <v>56</v>
      </c>
      <c r="B24" s="31"/>
      <c r="C24" s="28" t="s">
        <v>57</v>
      </c>
      <c r="D24" s="20"/>
      <c r="E24" s="20" t="s">
        <v>24</v>
      </c>
      <c r="F24" s="20"/>
      <c r="G24" s="20"/>
      <c r="H24" s="20"/>
      <c r="I24" s="20"/>
      <c r="J24" s="20">
        <v>154.4</v>
      </c>
      <c r="K24" s="20">
        <v>167.4</v>
      </c>
      <c r="L24" s="23"/>
      <c r="M24" s="23"/>
      <c r="N24" s="23"/>
      <c r="O24" s="24">
        <f t="shared" si="1"/>
        <v>0.010156167369113733</v>
      </c>
    </row>
    <row r="25" spans="1:15" ht="18" customHeight="1">
      <c r="A25" s="32" t="s">
        <v>58</v>
      </c>
      <c r="B25" s="33"/>
      <c r="C25" s="34"/>
      <c r="D25" s="16" t="s">
        <v>59</v>
      </c>
      <c r="E25" s="16" t="s">
        <v>60</v>
      </c>
      <c r="F25" s="35" t="s">
        <v>61</v>
      </c>
      <c r="G25" s="36"/>
      <c r="H25" s="36"/>
      <c r="I25" s="37"/>
      <c r="J25" s="35" t="s">
        <v>62</v>
      </c>
      <c r="K25" s="37"/>
      <c r="L25" s="35" t="s">
        <v>63</v>
      </c>
      <c r="M25" s="36"/>
      <c r="N25" s="36"/>
      <c r="O25" s="36"/>
    </row>
    <row r="26" spans="1:9" s="41" customFormat="1" ht="18" customHeight="1">
      <c r="A26" s="38" t="s">
        <v>64</v>
      </c>
      <c r="B26" s="39">
        <v>40357</v>
      </c>
      <c r="C26" s="39"/>
      <c r="D26" s="39"/>
      <c r="E26" s="39"/>
      <c r="F26" s="39"/>
      <c r="G26" s="40"/>
      <c r="H26" s="40"/>
      <c r="I26" s="40"/>
    </row>
    <row r="27" spans="1:9" s="41" customFormat="1" ht="24.75" customHeight="1">
      <c r="A27" s="42" t="s">
        <v>65</v>
      </c>
      <c r="B27" s="43" t="s">
        <v>66</v>
      </c>
      <c r="C27" s="43"/>
      <c r="D27" s="43"/>
      <c r="E27" s="43"/>
      <c r="F27" s="43"/>
      <c r="G27" s="43"/>
      <c r="H27" s="43"/>
      <c r="I27" s="43"/>
    </row>
    <row r="28" spans="1:15" ht="18" customHeight="1">
      <c r="A28" s="44" t="s">
        <v>67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24.75" customHeight="1">
      <c r="A29" s="46" t="s">
        <v>59</v>
      </c>
      <c r="B29" s="47" t="s">
        <v>68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24.75" customHeight="1">
      <c r="A30" s="46" t="str">
        <f>E25</f>
        <v>[B]</v>
      </c>
      <c r="B30" s="48" t="s">
        <v>69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24.75" customHeight="1">
      <c r="A31" s="46" t="str">
        <f>F25</f>
        <v>[C]</v>
      </c>
      <c r="B31" s="48" t="s">
        <v>70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24.75" customHeight="1">
      <c r="A32" s="46" t="str">
        <f>J25</f>
        <v>[D]</v>
      </c>
      <c r="B32" s="48" t="s">
        <v>71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8" customHeight="1">
      <c r="A33" s="46" t="str">
        <f>L25</f>
        <v>[E]</v>
      </c>
      <c r="B33" s="48" t="s">
        <v>72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8" customHeight="1">
      <c r="A34" s="44" t="s">
        <v>73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24.75" customHeight="1">
      <c r="A35" s="46" t="s">
        <v>74</v>
      </c>
      <c r="B35" s="49" t="s">
        <v>75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24.75" customHeight="1">
      <c r="A36" s="46" t="s">
        <v>76</v>
      </c>
      <c r="B36" s="49" t="s">
        <v>77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24.75" customHeight="1">
      <c r="A37" s="46" t="s">
        <v>78</v>
      </c>
      <c r="B37" s="49" t="s">
        <v>79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24.75" customHeight="1">
      <c r="A38" s="46" t="s">
        <v>80</v>
      </c>
      <c r="B38" s="49" t="s">
        <v>81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24.75" customHeight="1">
      <c r="A39" s="46" t="s">
        <v>82</v>
      </c>
      <c r="B39" s="49" t="s">
        <v>83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24.75" customHeight="1">
      <c r="A40" s="46" t="s">
        <v>84</v>
      </c>
      <c r="B40" s="49" t="s">
        <v>85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9" ht="18">
      <c r="A41" s="50" t="s">
        <v>86</v>
      </c>
      <c r="B41" s="50"/>
      <c r="C41" s="50"/>
      <c r="D41" s="50"/>
      <c r="E41" s="50"/>
      <c r="F41" s="50"/>
      <c r="G41" s="50"/>
      <c r="H41" s="50"/>
      <c r="I41" s="50"/>
    </row>
  </sheetData>
  <sheetProtection/>
  <mergeCells count="23">
    <mergeCell ref="B40:O40"/>
    <mergeCell ref="A41:I41"/>
    <mergeCell ref="B33:O33"/>
    <mergeCell ref="B35:O35"/>
    <mergeCell ref="B36:O36"/>
    <mergeCell ref="B37:O37"/>
    <mergeCell ref="B38:O38"/>
    <mergeCell ref="B39:O39"/>
    <mergeCell ref="B26:F26"/>
    <mergeCell ref="B27:I27"/>
    <mergeCell ref="B29:O29"/>
    <mergeCell ref="B30:O30"/>
    <mergeCell ref="B31:O31"/>
    <mergeCell ref="B32:O32"/>
    <mergeCell ref="A1:O1"/>
    <mergeCell ref="A2:A3"/>
    <mergeCell ref="C2:C3"/>
    <mergeCell ref="D2:K2"/>
    <mergeCell ref="L2:O2"/>
    <mergeCell ref="A25:B25"/>
    <mergeCell ref="F25:I25"/>
    <mergeCell ref="J25:K25"/>
    <mergeCell ref="L25:O25"/>
  </mergeCells>
  <printOptions/>
  <pageMargins left="0.7" right="0.7" top="0.75" bottom="0.75" header="0.3" footer="0.3"/>
  <pageSetup horizontalDpi="300" verticalDpi="300" orientation="landscape" scale="90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2013-11-03T18:33:42Z</dcterms:created>
  <dcterms:modified xsi:type="dcterms:W3CDTF">2013-11-03T18:34:56Z</dcterms:modified>
  <cp:category/>
  <cp:version/>
  <cp:contentType/>
  <cp:contentStatus/>
</cp:coreProperties>
</file>