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5700" activeTab="0"/>
  </bookViews>
  <sheets>
    <sheet name="Table 7.3.2" sheetId="1" r:id="rId1"/>
  </sheets>
  <externalReferences>
    <externalReference r:id="rId4"/>
  </externalReferences>
  <definedNames>
    <definedName name="FTPFile">"CommandButton1"</definedName>
    <definedName name="_xlnm.Print_Titles" localSheetId="0">'Table 7.3.2'!$2:$4</definedName>
  </definedNames>
  <calcPr fullCalcOnLoad="1"/>
</workbook>
</file>

<file path=xl/sharedStrings.xml><?xml version="1.0" encoding="utf-8"?>
<sst xmlns="http://schemas.openxmlformats.org/spreadsheetml/2006/main" count="43" uniqueCount="35">
  <si>
    <t xml:space="preserve">Table 7.3.2. Private Industries Value-Added for Selected Goods and Services, 1977-2009    </t>
  </si>
  <si>
    <t>YEAR</t>
  </si>
  <si>
    <t>GOODS</t>
  </si>
  <si>
    <t>SERVICES</t>
  </si>
  <si>
    <t>PRIVATE INDUSTRIES</t>
  </si>
  <si>
    <t>Total</t>
  </si>
  <si>
    <t>Agri-culture, Forestry, Fishing, Hunting</t>
  </si>
  <si>
    <t>Mining</t>
  </si>
  <si>
    <t>Con-struction</t>
  </si>
  <si>
    <t>Manu-facturing</t>
  </si>
  <si>
    <t>Health Services</t>
  </si>
  <si>
    <t>Non-Health Services</t>
  </si>
  <si>
    <t>Ambulatory health care services</t>
  </si>
  <si>
    <t>Hospital and nursing and residential care facilities</t>
  </si>
  <si>
    <t>Value-Added (millions of dollars)</t>
  </si>
  <si>
    <t>NA</t>
  </si>
  <si>
    <t>NR</t>
  </si>
  <si>
    <t>Percentage of Private Industries Total</t>
  </si>
  <si>
    <t>Notes</t>
  </si>
  <si>
    <t>[A]</t>
  </si>
  <si>
    <t>[B]</t>
  </si>
  <si>
    <t>[C]</t>
  </si>
  <si>
    <t>[D]</t>
  </si>
  <si>
    <t>Update:</t>
  </si>
  <si>
    <t>Note:</t>
  </si>
  <si>
    <t>Figures in bold italics estimated by author using sources and methods describes in Notes. All other figures reported in sources shown. Value-added figures are available for most industries starting in 1948. However, 1977 is the earliest year figures for ambulatory health care services and health facilities are reported.</t>
  </si>
  <si>
    <t>Notes:</t>
  </si>
  <si>
    <t>All figures calculated by author as the sum of components shown.</t>
  </si>
  <si>
    <t>All value-added figures reported in [S1].</t>
  </si>
  <si>
    <t>All figures calculated as a residual by author: (Private Industries) - (Total, Goods).</t>
  </si>
  <si>
    <t>All figures calculated as a residual by author: (Total, Services) - (Total, Health Services).</t>
  </si>
  <si>
    <t>Sources:</t>
  </si>
  <si>
    <t>[S1]</t>
  </si>
  <si>
    <r>
      <rPr>
        <b/>
        <sz val="8"/>
        <color indexed="8"/>
        <rFont val="News gothic condensed"/>
        <family val="0"/>
      </rPr>
      <t>U.S. Department of Commerce, Bureau of Economic Analysis</t>
    </r>
    <r>
      <rPr>
        <sz val="8"/>
        <color indexed="8"/>
        <rFont val="News gothic condensed"/>
        <family val="0"/>
      </rPr>
      <t xml:space="preserve">. </t>
    </r>
    <r>
      <rPr>
        <i/>
        <sz val="8"/>
        <color indexed="8"/>
        <rFont val="News gothic condensed"/>
        <family val="0"/>
      </rPr>
      <t>Industry Accounts</t>
    </r>
    <r>
      <rPr>
        <sz val="8"/>
        <color indexed="8"/>
        <rFont val="News gothic condensed"/>
        <family val="0"/>
      </rPr>
      <t>. Value Added by Industry. Release date April 25, 2013.  Available at:  http://www.bea.gov/iTable/iTable.cfm?ReqID=5&amp;step=1#reqid=5&amp;step=4&amp;isuri=1&amp;411=1947&amp;412=1&amp;401=1&amp;402=1&amp;403=1&amp;413=PVTVA,11VA,21VA,23VA,31GVA,621VA,622HOVA. Accessed September 20, 2013.</t>
    </r>
  </si>
  <si>
    <t>Linked Tables: None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</si>
</sst>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News gothic condensed"/>
      <family val="0"/>
    </font>
    <font>
      <sz val="8"/>
      <color indexed="8"/>
      <name val="News gothic condensed"/>
      <family val="0"/>
    </font>
    <font>
      <b/>
      <i/>
      <sz val="8"/>
      <color indexed="8"/>
      <name val="News gothic condensed"/>
      <family val="0"/>
    </font>
    <font>
      <sz val="10"/>
      <name val="Arial"/>
      <family val="2"/>
    </font>
    <font>
      <sz val="7"/>
      <name val="Times New Roman"/>
      <family val="1"/>
    </font>
    <font>
      <sz val="8"/>
      <name val="News Gothic Condensed"/>
      <family val="2"/>
    </font>
    <font>
      <b/>
      <sz val="8"/>
      <name val="News gothic condensed"/>
      <family val="0"/>
    </font>
    <font>
      <b/>
      <sz val="8"/>
      <color indexed="8"/>
      <name val="News gothic condense"/>
      <family val="0"/>
    </font>
    <font>
      <sz val="8"/>
      <color indexed="8"/>
      <name val="News gothic condense"/>
      <family val="0"/>
    </font>
    <font>
      <i/>
      <sz val="8"/>
      <color indexed="8"/>
      <name val="News gothic condensed"/>
      <family val="0"/>
    </font>
    <font>
      <sz val="14"/>
      <color indexed="10"/>
      <name val="News Gothic Condensed"/>
      <family val="0"/>
    </font>
    <font>
      <u val="single"/>
      <sz val="12"/>
      <color indexed="12"/>
      <name val="Courier New"/>
      <family val="3"/>
    </font>
    <font>
      <u val="single"/>
      <sz val="10"/>
      <color indexed="12"/>
      <name val="Arial"/>
      <family val="2"/>
    </font>
    <font>
      <u val="single"/>
      <sz val="10.45"/>
      <color indexed="12"/>
      <name val="Courier New"/>
      <family val="3"/>
    </font>
    <font>
      <sz val="12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News gothic condensed"/>
      <family val="0"/>
    </font>
    <font>
      <sz val="8"/>
      <color theme="1"/>
      <name val="News gothic condensed"/>
      <family val="0"/>
    </font>
    <font>
      <b/>
      <i/>
      <sz val="8"/>
      <color theme="1"/>
      <name val="News gothic condensed"/>
      <family val="0"/>
    </font>
    <font>
      <b/>
      <sz val="8"/>
      <color theme="1"/>
      <name val="News gothic condense"/>
      <family val="0"/>
    </font>
    <font>
      <sz val="8"/>
      <color theme="1"/>
      <name val="News gothic condense"/>
      <family val="0"/>
    </font>
    <font>
      <sz val="14"/>
      <color rgb="FFFF0000"/>
      <name val="News Gothic Condense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/>
    </xf>
    <xf numFmtId="164" fontId="51" fillId="0" borderId="26" xfId="42" applyNumberFormat="1" applyFont="1" applyBorder="1" applyAlignment="1">
      <alignment horizontal="right"/>
    </xf>
    <xf numFmtId="164" fontId="50" fillId="0" borderId="26" xfId="42" applyNumberFormat="1" applyFont="1" applyBorder="1" applyAlignment="1">
      <alignment horizontal="right"/>
    </xf>
    <xf numFmtId="164" fontId="50" fillId="0" borderId="10" xfId="42" applyNumberFormat="1" applyFont="1" applyBorder="1" applyAlignment="1">
      <alignment horizontal="right"/>
    </xf>
    <xf numFmtId="1" fontId="21" fillId="0" borderId="0" xfId="61" applyNumberFormat="1">
      <alignment/>
      <protection/>
    </xf>
    <xf numFmtId="164" fontId="50" fillId="0" borderId="26" xfId="42" applyNumberFormat="1" applyFont="1" applyBorder="1" applyAlignment="1">
      <alignment horizontal="center"/>
    </xf>
    <xf numFmtId="165" fontId="51" fillId="0" borderId="26" xfId="64" applyNumberFormat="1" applyFont="1" applyBorder="1" applyAlignment="1">
      <alignment horizontal="right"/>
    </xf>
    <xf numFmtId="165" fontId="51" fillId="0" borderId="10" xfId="64" applyNumberFormat="1" applyFont="1" applyBorder="1" applyAlignment="1">
      <alignment horizontal="right"/>
    </xf>
    <xf numFmtId="0" fontId="50" fillId="0" borderId="22" xfId="0" applyFont="1" applyBorder="1" applyAlignment="1">
      <alignment horizontal="center" vertical="center"/>
    </xf>
    <xf numFmtId="165" fontId="50" fillId="0" borderId="16" xfId="64" applyNumberFormat="1" applyFont="1" applyBorder="1" applyAlignment="1">
      <alignment horizontal="center" vertical="center"/>
    </xf>
    <xf numFmtId="165" fontId="50" fillId="0" borderId="20" xfId="64" applyNumberFormat="1" applyFont="1" applyBorder="1" applyAlignment="1">
      <alignment horizontal="center" vertical="center"/>
    </xf>
    <xf numFmtId="165" fontId="50" fillId="0" borderId="21" xfId="64" applyNumberFormat="1" applyFont="1" applyBorder="1" applyAlignment="1">
      <alignment horizontal="center" vertical="center"/>
    </xf>
    <xf numFmtId="165" fontId="50" fillId="0" borderId="22" xfId="64" applyNumberFormat="1" applyFont="1" applyBorder="1" applyAlignment="1">
      <alignment horizontal="center" vertical="center"/>
    </xf>
    <xf numFmtId="165" fontId="50" fillId="0" borderId="21" xfId="64" applyNumberFormat="1" applyFont="1" applyBorder="1" applyAlignment="1">
      <alignment horizontal="center" vertical="center"/>
    </xf>
    <xf numFmtId="0" fontId="23" fillId="0" borderId="27" xfId="58" applyFont="1" applyBorder="1" applyAlignment="1">
      <alignment horizontal="center" vertical="center" wrapText="1"/>
      <protection/>
    </xf>
    <xf numFmtId="14" fontId="23" fillId="0" borderId="27" xfId="58" applyNumberFormat="1" applyFont="1" applyBorder="1" applyAlignment="1" applyProtection="1">
      <alignment horizontal="left" vertical="center" wrapText="1"/>
      <protection locked="0"/>
    </xf>
    <xf numFmtId="0" fontId="22" fillId="0" borderId="0" xfId="58">
      <alignment/>
      <protection/>
    </xf>
    <xf numFmtId="0" fontId="24" fillId="0" borderId="28" xfId="58" applyFont="1" applyBorder="1" applyAlignment="1">
      <alignment horizontal="center" vertical="top" wrapText="1"/>
      <protection/>
    </xf>
    <xf numFmtId="0" fontId="23" fillId="0" borderId="28" xfId="58" applyFont="1" applyBorder="1" applyAlignment="1">
      <alignment horizontal="left" vertical="top" wrapText="1"/>
      <protection/>
    </xf>
    <xf numFmtId="0" fontId="23" fillId="0" borderId="0" xfId="0" applyFont="1" applyAlignment="1">
      <alignment/>
    </xf>
    <xf numFmtId="0" fontId="52" fillId="0" borderId="21" xfId="0" applyFont="1" applyBorder="1" applyAlignment="1">
      <alignment vertical="center"/>
    </xf>
    <xf numFmtId="0" fontId="53" fillId="0" borderId="21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0" xfId="0" applyFont="1" applyAlignment="1">
      <alignment/>
    </xf>
    <xf numFmtId="165" fontId="50" fillId="0" borderId="0" xfId="0" applyNumberFormat="1" applyFont="1" applyAlignment="1">
      <alignment horizontal="center" vertical="top"/>
    </xf>
    <xf numFmtId="0" fontId="50" fillId="0" borderId="0" xfId="0" applyFont="1" applyBorder="1" applyAlignment="1">
      <alignment horizontal="left" vertical="top" wrapText="1"/>
    </xf>
    <xf numFmtId="0" fontId="53" fillId="0" borderId="21" xfId="0" applyFont="1" applyBorder="1" applyAlignment="1">
      <alignment/>
    </xf>
    <xf numFmtId="0" fontId="50" fillId="0" borderId="0" xfId="0" applyFont="1" applyAlignment="1">
      <alignment horizontal="center" vertical="top"/>
    </xf>
    <xf numFmtId="0" fontId="50" fillId="0" borderId="0" xfId="0" applyNumberFormat="1" applyFont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1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Hyperlink 4" xfId="54"/>
    <cellStyle name="Input" xfId="55"/>
    <cellStyle name="Linked Cell" xfId="56"/>
    <cellStyle name="Neutral" xfId="57"/>
    <cellStyle name="Normal 10" xfId="58"/>
    <cellStyle name="Normal 19" xfId="59"/>
    <cellStyle name="Normal 2 3" xfId="60"/>
    <cellStyle name="Normal 2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INACTIVE%20PROJECTS\AEI\TechnicalNew\7.%20Who%20Produces%20H%20Services\CNX1\AEIGuidePartSevenFinalCN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  <sheetName val="Table 7.1"/>
      <sheetName val="T8_1-2008 Total Revenue"/>
      <sheetName val="T8_3-2008 Taxable Revenue"/>
      <sheetName val="T8_5-2008 Tax-exempt Revenue"/>
      <sheetName val="T8_7-2008 Tax-Exempt Expenses"/>
      <sheetName val="T8_8-2008 Taxable Expenses"/>
      <sheetName val="Data"/>
      <sheetName val="Notes"/>
      <sheetName val="Table 7.2"/>
      <sheetName val="Table 7.2a"/>
      <sheetName val="Nursing Homes"/>
      <sheetName val="KFF HI Coverage"/>
      <sheetName val="Table 7.3.1"/>
      <sheetName val="NIPA 1.2.5"/>
      <sheetName val="NIPA 1.1.10 GDP Shares"/>
      <sheetName val="Table 7.3.1.1"/>
      <sheetName val="NIPA 1.5.5 (2)"/>
      <sheetName val="Table 7.3.1.2"/>
      <sheetName val="Table 7.3.1.3"/>
      <sheetName val="NIPA 1.2.6"/>
      <sheetName val="Table 7.3.2"/>
      <sheetName val="Value Added by Industry 1947-12"/>
      <sheetName val="02NAICS_VA, GO, II"/>
      <sheetName val="1987-97_97NAICS_VA, GO, II"/>
      <sheetName val="1947-87_97NAICS_VA"/>
      <sheetName val="7.3a-b"/>
      <sheetName val="NIPA for 7.3"/>
      <sheetName val="7.4"/>
      <sheetName val="NIPA 3.17"/>
      <sheetName val="NIPA 6.10D"/>
      <sheetName val="NIPA 6.11D"/>
      <sheetName val="BEA NIPA 1.5.3"/>
      <sheetName val="NHE 08-60"/>
      <sheetName val="HI Coverage Status 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81">
      <selection activeCell="A89" sqref="A89:IV89"/>
    </sheetView>
  </sheetViews>
  <sheetFormatPr defaultColWidth="9.140625" defaultRowHeight="15"/>
  <cols>
    <col min="1" max="1" width="6.7109375" style="0" customWidth="1"/>
    <col min="2" max="2" width="9.7109375" style="0" customWidth="1"/>
    <col min="3" max="6" width="7.7109375" style="0" customWidth="1"/>
    <col min="7" max="10" width="8.7109375" style="0" customWidth="1"/>
    <col min="11" max="12" width="9.7109375" style="0" customWidth="1"/>
  </cols>
  <sheetData>
    <row r="1" spans="1:13" ht="18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 customHeight="1" thickTop="1">
      <c r="A2" s="4" t="s">
        <v>1</v>
      </c>
      <c r="B2" s="5" t="s">
        <v>2</v>
      </c>
      <c r="C2" s="6"/>
      <c r="D2" s="6"/>
      <c r="E2" s="6"/>
      <c r="F2" s="7"/>
      <c r="G2" s="5" t="s">
        <v>3</v>
      </c>
      <c r="H2" s="6"/>
      <c r="I2" s="6"/>
      <c r="J2" s="6"/>
      <c r="K2" s="7"/>
      <c r="L2" s="8" t="s">
        <v>4</v>
      </c>
      <c r="M2" s="3"/>
    </row>
    <row r="3" spans="1:13" ht="18" customHeight="1">
      <c r="A3" s="9"/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2" t="s">
        <v>5</v>
      </c>
      <c r="H3" s="13" t="s">
        <v>10</v>
      </c>
      <c r="I3" s="14"/>
      <c r="J3" s="15"/>
      <c r="K3" s="10" t="s">
        <v>11</v>
      </c>
      <c r="L3" s="16"/>
      <c r="M3" s="3"/>
    </row>
    <row r="4" spans="1:13" ht="84" customHeight="1">
      <c r="A4" s="9"/>
      <c r="B4" s="17"/>
      <c r="C4" s="17"/>
      <c r="D4" s="17"/>
      <c r="E4" s="17"/>
      <c r="F4" s="18"/>
      <c r="G4" s="19"/>
      <c r="H4" s="20" t="s">
        <v>5</v>
      </c>
      <c r="I4" s="20" t="s">
        <v>12</v>
      </c>
      <c r="J4" s="20" t="s">
        <v>13</v>
      </c>
      <c r="K4" s="17"/>
      <c r="L4" s="19"/>
      <c r="M4" s="3"/>
    </row>
    <row r="5" spans="1:13" ht="18" customHeight="1">
      <c r="A5" s="21"/>
      <c r="B5" s="22" t="s">
        <v>14</v>
      </c>
      <c r="C5" s="22"/>
      <c r="D5" s="22"/>
      <c r="E5" s="22"/>
      <c r="F5" s="22"/>
      <c r="G5" s="22"/>
      <c r="H5" s="22"/>
      <c r="I5" s="22"/>
      <c r="J5" s="22"/>
      <c r="K5" s="22"/>
      <c r="L5" s="13"/>
      <c r="M5" s="3"/>
    </row>
    <row r="6" spans="1:13" ht="12.75" customHeight="1">
      <c r="A6" s="23">
        <v>1977</v>
      </c>
      <c r="B6" s="24">
        <f aca="true" t="shared" si="0" ref="B6:B41">SUM(C6:F6)</f>
        <v>627</v>
      </c>
      <c r="C6" s="25">
        <v>51.2</v>
      </c>
      <c r="D6" s="25">
        <v>43.9</v>
      </c>
      <c r="E6" s="25">
        <v>92.8</v>
      </c>
      <c r="F6" s="25">
        <v>439.1</v>
      </c>
      <c r="G6" s="24">
        <f aca="true" t="shared" si="1" ref="G6:G41">L6-B6</f>
        <v>1111.7</v>
      </c>
      <c r="H6" s="24">
        <f aca="true" t="shared" si="2" ref="H6:H30">I6+J6</f>
        <v>74.4</v>
      </c>
      <c r="I6" s="25">
        <v>38.2</v>
      </c>
      <c r="J6" s="25">
        <v>36.2</v>
      </c>
      <c r="K6" s="24">
        <f aca="true" t="shared" si="3" ref="K6:K40">G6-H6</f>
        <v>1037.3</v>
      </c>
      <c r="L6" s="26">
        <v>1738.7</v>
      </c>
      <c r="M6" s="3"/>
    </row>
    <row r="7" spans="1:13" ht="12.75" customHeight="1">
      <c r="A7" s="23">
        <v>1978</v>
      </c>
      <c r="B7" s="24">
        <f t="shared" si="0"/>
        <v>710</v>
      </c>
      <c r="C7" s="25">
        <v>59.5</v>
      </c>
      <c r="D7" s="25">
        <v>50.3</v>
      </c>
      <c r="E7" s="25">
        <v>109.7</v>
      </c>
      <c r="F7" s="25">
        <v>490.5</v>
      </c>
      <c r="G7" s="24">
        <f t="shared" si="1"/>
        <v>1266.4</v>
      </c>
      <c r="H7" s="24">
        <f t="shared" si="2"/>
        <v>84.3</v>
      </c>
      <c r="I7" s="25">
        <v>43</v>
      </c>
      <c r="J7" s="25">
        <v>41.3</v>
      </c>
      <c r="K7" s="24">
        <f t="shared" si="3"/>
        <v>1182.1000000000001</v>
      </c>
      <c r="L7" s="26">
        <v>1976.4</v>
      </c>
      <c r="M7" s="3"/>
    </row>
    <row r="8" spans="1:13" ht="12.75" customHeight="1">
      <c r="A8" s="23">
        <v>1979</v>
      </c>
      <c r="B8" s="24">
        <f t="shared" si="0"/>
        <v>799</v>
      </c>
      <c r="C8" s="25">
        <v>70.2</v>
      </c>
      <c r="D8" s="25">
        <v>59.1</v>
      </c>
      <c r="E8" s="25">
        <v>124.8</v>
      </c>
      <c r="F8" s="25">
        <v>544.9</v>
      </c>
      <c r="G8" s="24">
        <f t="shared" si="1"/>
        <v>1417.8000000000002</v>
      </c>
      <c r="H8" s="24">
        <f t="shared" si="2"/>
        <v>95.7</v>
      </c>
      <c r="I8" s="25">
        <v>48.2</v>
      </c>
      <c r="J8" s="25">
        <v>47.5</v>
      </c>
      <c r="K8" s="24">
        <f t="shared" si="3"/>
        <v>1322.1000000000001</v>
      </c>
      <c r="L8" s="26">
        <v>2216.8</v>
      </c>
      <c r="M8" s="3"/>
    </row>
    <row r="9" spans="1:13" ht="18" customHeight="1">
      <c r="A9" s="23">
        <v>1980</v>
      </c>
      <c r="B9" s="24">
        <f t="shared" si="0"/>
        <v>842.6999999999999</v>
      </c>
      <c r="C9" s="25">
        <v>62.1</v>
      </c>
      <c r="D9" s="25">
        <v>90.8</v>
      </c>
      <c r="E9" s="25">
        <v>131.5</v>
      </c>
      <c r="F9" s="25">
        <v>558.3</v>
      </c>
      <c r="G9" s="24">
        <f t="shared" si="1"/>
        <v>1562.1000000000004</v>
      </c>
      <c r="H9" s="24">
        <f t="shared" si="2"/>
        <v>108.7</v>
      </c>
      <c r="I9" s="25">
        <v>54.2</v>
      </c>
      <c r="J9" s="25">
        <v>54.5</v>
      </c>
      <c r="K9" s="24">
        <f t="shared" si="3"/>
        <v>1453.4000000000003</v>
      </c>
      <c r="L9" s="26">
        <v>2404.8</v>
      </c>
      <c r="M9" s="3"/>
    </row>
    <row r="10" spans="1:13" ht="12.75" customHeight="1">
      <c r="A10" s="23">
        <v>1981</v>
      </c>
      <c r="B10" s="24">
        <f t="shared" si="0"/>
        <v>949.8</v>
      </c>
      <c r="C10" s="25">
        <v>75.6</v>
      </c>
      <c r="D10" s="25">
        <v>121.5</v>
      </c>
      <c r="E10" s="25">
        <v>133.1</v>
      </c>
      <c r="F10" s="25">
        <v>619.6</v>
      </c>
      <c r="G10" s="24">
        <f t="shared" si="1"/>
        <v>1751.8</v>
      </c>
      <c r="H10" s="24">
        <f t="shared" si="2"/>
        <v>124.9</v>
      </c>
      <c r="I10" s="25">
        <v>62.2</v>
      </c>
      <c r="J10" s="25">
        <v>62.7</v>
      </c>
      <c r="K10" s="24">
        <f t="shared" si="3"/>
        <v>1626.8999999999999</v>
      </c>
      <c r="L10" s="26">
        <v>2701.6</v>
      </c>
      <c r="M10" s="3"/>
    </row>
    <row r="11" spans="1:13" ht="12.75" customHeight="1">
      <c r="A11" s="23">
        <v>1982</v>
      </c>
      <c r="B11" s="24">
        <f t="shared" si="0"/>
        <v>927.6</v>
      </c>
      <c r="C11" s="25">
        <v>71.6</v>
      </c>
      <c r="D11" s="25">
        <v>118.5</v>
      </c>
      <c r="E11" s="25">
        <v>131</v>
      </c>
      <c r="F11" s="25">
        <v>606.5</v>
      </c>
      <c r="G11" s="24">
        <f t="shared" si="1"/>
        <v>1863.8000000000002</v>
      </c>
      <c r="H11" s="24">
        <f t="shared" si="2"/>
        <v>139.4</v>
      </c>
      <c r="I11" s="25">
        <v>68</v>
      </c>
      <c r="J11" s="25">
        <v>71.4</v>
      </c>
      <c r="K11" s="24">
        <f t="shared" si="3"/>
        <v>1724.4</v>
      </c>
      <c r="L11" s="26">
        <v>2791.4</v>
      </c>
      <c r="M11" s="3"/>
    </row>
    <row r="12" spans="1:13" ht="12.75" customHeight="1">
      <c r="A12" s="23">
        <v>1983</v>
      </c>
      <c r="B12" s="24">
        <f t="shared" si="0"/>
        <v>957.1</v>
      </c>
      <c r="C12" s="25">
        <v>57.2</v>
      </c>
      <c r="D12" s="25">
        <v>102.8</v>
      </c>
      <c r="E12" s="25">
        <v>139.6</v>
      </c>
      <c r="F12" s="25">
        <v>657.5</v>
      </c>
      <c r="G12" s="24">
        <f t="shared" si="1"/>
        <v>2084.6</v>
      </c>
      <c r="H12" s="24">
        <f t="shared" si="2"/>
        <v>155.6</v>
      </c>
      <c r="I12" s="25">
        <v>76.5</v>
      </c>
      <c r="J12" s="25">
        <v>79.1</v>
      </c>
      <c r="K12" s="24">
        <f t="shared" si="3"/>
        <v>1929</v>
      </c>
      <c r="L12" s="26">
        <v>3041.7</v>
      </c>
      <c r="M12" s="3"/>
    </row>
    <row r="13" spans="1:13" ht="12.75" customHeight="1">
      <c r="A13" s="23">
        <v>1984</v>
      </c>
      <c r="B13" s="24">
        <f t="shared" si="0"/>
        <v>1076.6999999999998</v>
      </c>
      <c r="C13" s="25">
        <v>77</v>
      </c>
      <c r="D13" s="25">
        <v>107.2</v>
      </c>
      <c r="E13" s="25">
        <v>160.7</v>
      </c>
      <c r="F13" s="25">
        <v>731.8</v>
      </c>
      <c r="G13" s="24">
        <f t="shared" si="1"/>
        <v>2316.3</v>
      </c>
      <c r="H13" s="24">
        <f t="shared" si="2"/>
        <v>169.3</v>
      </c>
      <c r="I13" s="25">
        <v>84.7</v>
      </c>
      <c r="J13" s="25">
        <v>84.6</v>
      </c>
      <c r="K13" s="24">
        <f t="shared" si="3"/>
        <v>2147</v>
      </c>
      <c r="L13" s="26">
        <v>3393</v>
      </c>
      <c r="M13" s="3"/>
    </row>
    <row r="14" spans="1:13" ht="12.75" customHeight="1">
      <c r="A14" s="23">
        <v>1985</v>
      </c>
      <c r="B14" s="24">
        <f t="shared" si="0"/>
        <v>1111.2</v>
      </c>
      <c r="C14" s="25">
        <v>76.6</v>
      </c>
      <c r="D14" s="25">
        <v>106.2</v>
      </c>
      <c r="E14" s="25">
        <v>177</v>
      </c>
      <c r="F14" s="25">
        <v>751.4</v>
      </c>
      <c r="G14" s="24">
        <f t="shared" si="1"/>
        <v>2523.3999999999996</v>
      </c>
      <c r="H14" s="24">
        <f t="shared" si="2"/>
        <v>184.10000000000002</v>
      </c>
      <c r="I14" s="25">
        <v>93.2</v>
      </c>
      <c r="J14" s="25">
        <v>90.9</v>
      </c>
      <c r="K14" s="24">
        <f t="shared" si="3"/>
        <v>2339.2999999999997</v>
      </c>
      <c r="L14" s="26">
        <v>3634.6</v>
      </c>
      <c r="M14" s="3"/>
    </row>
    <row r="15" spans="1:13" ht="12.75" customHeight="1">
      <c r="A15" s="23">
        <v>1986</v>
      </c>
      <c r="B15" s="24">
        <f t="shared" si="0"/>
        <v>1118.6</v>
      </c>
      <c r="C15" s="25">
        <v>73.7</v>
      </c>
      <c r="D15" s="25">
        <v>70.3</v>
      </c>
      <c r="E15" s="25">
        <v>197.2</v>
      </c>
      <c r="F15" s="25">
        <v>777.4</v>
      </c>
      <c r="G15" s="24">
        <f t="shared" si="1"/>
        <v>2721.8</v>
      </c>
      <c r="H15" s="24">
        <f t="shared" si="2"/>
        <v>200.4</v>
      </c>
      <c r="I15" s="25">
        <v>102.5</v>
      </c>
      <c r="J15" s="25">
        <v>97.9</v>
      </c>
      <c r="K15" s="24">
        <f t="shared" si="3"/>
        <v>2521.4</v>
      </c>
      <c r="L15" s="26">
        <v>3840.4</v>
      </c>
      <c r="M15" s="3"/>
    </row>
    <row r="16" spans="1:13" ht="12.75" customHeight="1">
      <c r="A16" s="23">
        <v>1987</v>
      </c>
      <c r="B16" s="24">
        <f t="shared" si="0"/>
        <v>1185.1</v>
      </c>
      <c r="C16" s="25">
        <v>78.8</v>
      </c>
      <c r="D16" s="25">
        <v>73.1</v>
      </c>
      <c r="E16" s="25">
        <v>210.1</v>
      </c>
      <c r="F16" s="25">
        <v>823.1</v>
      </c>
      <c r="G16" s="24">
        <f t="shared" si="1"/>
        <v>2892.8</v>
      </c>
      <c r="H16" s="24">
        <f t="shared" si="2"/>
        <v>228.5</v>
      </c>
      <c r="I16" s="25">
        <v>120.3</v>
      </c>
      <c r="J16" s="25">
        <v>108.2</v>
      </c>
      <c r="K16" s="24">
        <f t="shared" si="3"/>
        <v>2664.3</v>
      </c>
      <c r="L16" s="26">
        <v>4077.9</v>
      </c>
      <c r="M16" s="3"/>
    </row>
    <row r="17" spans="1:13" ht="12.75" customHeight="1">
      <c r="A17" s="23">
        <v>1988</v>
      </c>
      <c r="B17" s="24">
        <f t="shared" si="0"/>
        <v>1278.9</v>
      </c>
      <c r="C17" s="25">
        <v>78.1</v>
      </c>
      <c r="D17" s="25">
        <v>74.1</v>
      </c>
      <c r="E17" s="25">
        <v>226.5</v>
      </c>
      <c r="F17" s="25">
        <v>900.2</v>
      </c>
      <c r="G17" s="24">
        <f t="shared" si="1"/>
        <v>3116.4</v>
      </c>
      <c r="H17" s="24">
        <f t="shared" si="2"/>
        <v>248.5</v>
      </c>
      <c r="I17" s="25">
        <v>132</v>
      </c>
      <c r="J17" s="25">
        <v>116.5</v>
      </c>
      <c r="K17" s="24">
        <f t="shared" si="3"/>
        <v>2867.9</v>
      </c>
      <c r="L17" s="26">
        <v>4395.3</v>
      </c>
      <c r="M17" s="3"/>
    </row>
    <row r="18" spans="1:13" ht="12.75" customHeight="1">
      <c r="A18" s="23">
        <v>1989</v>
      </c>
      <c r="B18" s="24">
        <f t="shared" si="0"/>
        <v>1359</v>
      </c>
      <c r="C18" s="25">
        <v>91.6</v>
      </c>
      <c r="D18" s="25">
        <v>78.6</v>
      </c>
      <c r="E18" s="25">
        <v>238.6</v>
      </c>
      <c r="F18" s="25">
        <v>950.2</v>
      </c>
      <c r="G18" s="24">
        <f t="shared" si="1"/>
        <v>3370.7</v>
      </c>
      <c r="H18" s="24">
        <f t="shared" si="2"/>
        <v>278.8</v>
      </c>
      <c r="I18" s="25">
        <v>147.8</v>
      </c>
      <c r="J18" s="25">
        <v>131</v>
      </c>
      <c r="K18" s="24">
        <f t="shared" si="3"/>
        <v>3091.8999999999996</v>
      </c>
      <c r="L18" s="26">
        <v>4729.7</v>
      </c>
      <c r="M18" s="3"/>
    </row>
    <row r="19" spans="1:13" ht="18" customHeight="1">
      <c r="A19" s="23">
        <v>1990</v>
      </c>
      <c r="B19" s="24">
        <f t="shared" si="0"/>
        <v>1396.6</v>
      </c>
      <c r="C19" s="25">
        <v>95.7</v>
      </c>
      <c r="D19" s="25">
        <v>88.4</v>
      </c>
      <c r="E19" s="25">
        <v>243.6</v>
      </c>
      <c r="F19" s="25">
        <v>968.9</v>
      </c>
      <c r="G19" s="24">
        <f t="shared" si="1"/>
        <v>3597.7000000000003</v>
      </c>
      <c r="H19" s="24">
        <f t="shared" si="2"/>
        <v>313.20000000000005</v>
      </c>
      <c r="I19" s="25">
        <v>166.3</v>
      </c>
      <c r="J19" s="25">
        <v>146.9</v>
      </c>
      <c r="K19" s="24">
        <f t="shared" si="3"/>
        <v>3284.5</v>
      </c>
      <c r="L19" s="26">
        <v>4994.3</v>
      </c>
      <c r="M19" s="3"/>
    </row>
    <row r="20" spans="1:13" ht="12.75" customHeight="1">
      <c r="A20" s="23">
        <v>1991</v>
      </c>
      <c r="B20" s="24">
        <f t="shared" si="0"/>
        <v>1373.3000000000002</v>
      </c>
      <c r="C20" s="25">
        <v>88.3</v>
      </c>
      <c r="D20" s="25">
        <v>79.5</v>
      </c>
      <c r="E20" s="25">
        <v>228.8</v>
      </c>
      <c r="F20" s="25">
        <v>976.7</v>
      </c>
      <c r="G20" s="24">
        <f t="shared" si="1"/>
        <v>3759.8999999999996</v>
      </c>
      <c r="H20" s="24">
        <f t="shared" si="2"/>
        <v>344.2</v>
      </c>
      <c r="I20" s="25">
        <v>182.2</v>
      </c>
      <c r="J20" s="25">
        <v>162</v>
      </c>
      <c r="K20" s="24">
        <f t="shared" si="3"/>
        <v>3415.7</v>
      </c>
      <c r="L20" s="26">
        <v>5133.2</v>
      </c>
      <c r="M20" s="3"/>
    </row>
    <row r="21" spans="1:13" ht="12.75" customHeight="1">
      <c r="A21" s="23">
        <v>1992</v>
      </c>
      <c r="B21" s="24">
        <f t="shared" si="0"/>
        <v>1422.8</v>
      </c>
      <c r="C21" s="25">
        <v>99.3</v>
      </c>
      <c r="D21" s="25">
        <v>73.6</v>
      </c>
      <c r="E21" s="25">
        <v>233.2</v>
      </c>
      <c r="F21" s="25">
        <v>1016.7</v>
      </c>
      <c r="G21" s="24">
        <f t="shared" si="1"/>
        <v>4019.2</v>
      </c>
      <c r="H21" s="24">
        <f t="shared" si="2"/>
        <v>376.70000000000005</v>
      </c>
      <c r="I21" s="25">
        <v>200.8</v>
      </c>
      <c r="J21" s="25">
        <v>175.9</v>
      </c>
      <c r="K21" s="24">
        <f t="shared" si="3"/>
        <v>3642.5</v>
      </c>
      <c r="L21" s="26">
        <v>5442</v>
      </c>
      <c r="M21" s="3"/>
    </row>
    <row r="22" spans="1:13" ht="12.75" customHeight="1">
      <c r="A22" s="23">
        <v>1993</v>
      </c>
      <c r="B22" s="24">
        <f t="shared" si="0"/>
        <v>1474.3000000000002</v>
      </c>
      <c r="C22" s="25">
        <v>90.6</v>
      </c>
      <c r="D22" s="25">
        <v>74.4</v>
      </c>
      <c r="E22" s="25">
        <v>250.4</v>
      </c>
      <c r="F22" s="25">
        <v>1058.9</v>
      </c>
      <c r="G22" s="24">
        <f t="shared" si="1"/>
        <v>4261.599999999999</v>
      </c>
      <c r="H22" s="24">
        <f t="shared" si="2"/>
        <v>395.7</v>
      </c>
      <c r="I22" s="25">
        <v>210.5</v>
      </c>
      <c r="J22" s="25">
        <v>185.2</v>
      </c>
      <c r="K22" s="24">
        <f t="shared" si="3"/>
        <v>3865.8999999999996</v>
      </c>
      <c r="L22" s="26">
        <v>5735.9</v>
      </c>
      <c r="M22" s="3"/>
    </row>
    <row r="23" spans="1:13" ht="12.75" customHeight="1">
      <c r="A23" s="23">
        <v>1994</v>
      </c>
      <c r="B23" s="24">
        <f t="shared" si="0"/>
        <v>1586</v>
      </c>
      <c r="C23" s="25">
        <v>105.6</v>
      </c>
      <c r="D23" s="25">
        <v>75.9</v>
      </c>
      <c r="E23" s="25">
        <v>277.2</v>
      </c>
      <c r="F23" s="25">
        <v>1127.3</v>
      </c>
      <c r="G23" s="24">
        <f t="shared" si="1"/>
        <v>4533.9</v>
      </c>
      <c r="H23" s="24">
        <f t="shared" si="2"/>
        <v>413.4</v>
      </c>
      <c r="I23" s="25">
        <v>222.4</v>
      </c>
      <c r="J23" s="25">
        <v>191</v>
      </c>
      <c r="K23" s="24">
        <f t="shared" si="3"/>
        <v>4120.5</v>
      </c>
      <c r="L23" s="26">
        <v>6119.9</v>
      </c>
      <c r="M23" s="3"/>
    </row>
    <row r="24" spans="1:13" ht="12.75" customHeight="1">
      <c r="A24" s="23">
        <v>1995</v>
      </c>
      <c r="B24" s="24">
        <f t="shared" si="0"/>
        <v>1643.1000000000001</v>
      </c>
      <c r="C24" s="25">
        <v>91.3</v>
      </c>
      <c r="D24" s="25">
        <v>76.7</v>
      </c>
      <c r="E24" s="25">
        <v>294.2</v>
      </c>
      <c r="F24" s="25">
        <v>1180.9</v>
      </c>
      <c r="G24" s="24">
        <f t="shared" si="1"/>
        <v>4776.9</v>
      </c>
      <c r="H24" s="24">
        <f t="shared" si="2"/>
        <v>432</v>
      </c>
      <c r="I24" s="25">
        <v>233.2</v>
      </c>
      <c r="J24" s="25">
        <v>198.8</v>
      </c>
      <c r="K24" s="24">
        <f t="shared" si="3"/>
        <v>4344.9</v>
      </c>
      <c r="L24" s="26">
        <v>6420</v>
      </c>
      <c r="M24" s="3"/>
    </row>
    <row r="25" spans="1:13" ht="12.75" customHeight="1">
      <c r="A25" s="23">
        <v>1996</v>
      </c>
      <c r="B25" s="24">
        <f t="shared" si="0"/>
        <v>1733.6</v>
      </c>
      <c r="C25" s="25">
        <v>114.2</v>
      </c>
      <c r="D25" s="25">
        <v>90</v>
      </c>
      <c r="E25" s="25">
        <v>320.9</v>
      </c>
      <c r="F25" s="25">
        <v>1208.5</v>
      </c>
      <c r="G25" s="24">
        <f t="shared" si="1"/>
        <v>5079</v>
      </c>
      <c r="H25" s="24">
        <f t="shared" si="2"/>
        <v>448.6</v>
      </c>
      <c r="I25" s="25">
        <v>240.5</v>
      </c>
      <c r="J25" s="25">
        <v>208.1</v>
      </c>
      <c r="K25" s="24">
        <f t="shared" si="3"/>
        <v>4630.4</v>
      </c>
      <c r="L25" s="26">
        <v>6812.6</v>
      </c>
      <c r="M25" s="3"/>
    </row>
    <row r="26" spans="1:13" ht="12.75" customHeight="1">
      <c r="A26" s="23">
        <v>1997</v>
      </c>
      <c r="B26" s="24">
        <f t="shared" si="0"/>
        <v>1827.1999999999998</v>
      </c>
      <c r="C26" s="25">
        <v>108.4</v>
      </c>
      <c r="D26" s="25">
        <v>94.8</v>
      </c>
      <c r="E26" s="25">
        <v>346.7</v>
      </c>
      <c r="F26" s="25">
        <v>1277.3</v>
      </c>
      <c r="G26" s="24">
        <f t="shared" si="1"/>
        <v>5443.8</v>
      </c>
      <c r="H26" s="24">
        <f t="shared" si="2"/>
        <v>465.3</v>
      </c>
      <c r="I26" s="25">
        <v>249.4</v>
      </c>
      <c r="J26" s="25">
        <v>215.9</v>
      </c>
      <c r="K26" s="24">
        <f t="shared" si="3"/>
        <v>4978.5</v>
      </c>
      <c r="L26" s="26">
        <v>7271</v>
      </c>
      <c r="M26" s="3"/>
    </row>
    <row r="27" spans="1:13" ht="12.75" customHeight="1">
      <c r="A27" s="23">
        <v>1998</v>
      </c>
      <c r="B27" s="24">
        <f t="shared" si="0"/>
        <v>1891.7</v>
      </c>
      <c r="C27" s="25">
        <v>100.3</v>
      </c>
      <c r="D27" s="25">
        <v>81</v>
      </c>
      <c r="E27" s="25">
        <v>383.7</v>
      </c>
      <c r="F27" s="25">
        <v>1326.7</v>
      </c>
      <c r="G27" s="24">
        <f t="shared" si="1"/>
        <v>5802.7</v>
      </c>
      <c r="H27" s="24">
        <f t="shared" si="2"/>
        <v>485.8</v>
      </c>
      <c r="I27" s="25">
        <v>258.6</v>
      </c>
      <c r="J27" s="25">
        <v>227.2</v>
      </c>
      <c r="K27" s="24">
        <f t="shared" si="3"/>
        <v>5316.9</v>
      </c>
      <c r="L27" s="26">
        <v>7694.4</v>
      </c>
      <c r="M27" s="27"/>
    </row>
    <row r="28" spans="1:13" ht="12.75" customHeight="1">
      <c r="A28" s="23">
        <v>1999</v>
      </c>
      <c r="B28" s="24">
        <f t="shared" si="0"/>
        <v>1971.3</v>
      </c>
      <c r="C28" s="25">
        <v>92.8</v>
      </c>
      <c r="D28" s="25">
        <v>82</v>
      </c>
      <c r="E28" s="25">
        <v>428.4</v>
      </c>
      <c r="F28" s="25">
        <v>1368.1</v>
      </c>
      <c r="G28" s="24">
        <f t="shared" si="1"/>
        <v>6228.3</v>
      </c>
      <c r="H28" s="24">
        <f t="shared" si="2"/>
        <v>511.8</v>
      </c>
      <c r="I28" s="25">
        <v>271.8</v>
      </c>
      <c r="J28" s="25">
        <v>240</v>
      </c>
      <c r="K28" s="24">
        <f t="shared" si="3"/>
        <v>5716.5</v>
      </c>
      <c r="L28" s="26">
        <v>8199.6</v>
      </c>
      <c r="M28" s="27"/>
    </row>
    <row r="29" spans="1:13" ht="18" customHeight="1">
      <c r="A29" s="23">
        <v>2000</v>
      </c>
      <c r="B29" s="24">
        <f t="shared" si="0"/>
        <v>2087.3999999999996</v>
      </c>
      <c r="C29" s="25">
        <v>95.6</v>
      </c>
      <c r="D29" s="25">
        <v>108.9</v>
      </c>
      <c r="E29" s="25">
        <v>467.3</v>
      </c>
      <c r="F29" s="25">
        <v>1415.6</v>
      </c>
      <c r="G29" s="24">
        <f t="shared" si="1"/>
        <v>6648.700000000001</v>
      </c>
      <c r="H29" s="24">
        <f t="shared" si="2"/>
        <v>540.6</v>
      </c>
      <c r="I29" s="25">
        <v>288</v>
      </c>
      <c r="J29" s="25">
        <v>252.6</v>
      </c>
      <c r="K29" s="24">
        <f t="shared" si="3"/>
        <v>6108.1</v>
      </c>
      <c r="L29" s="26">
        <v>8736.1</v>
      </c>
      <c r="M29" s="3"/>
    </row>
    <row r="30" spans="1:13" ht="12.75" customHeight="1">
      <c r="A30" s="23">
        <v>2001</v>
      </c>
      <c r="B30" s="24">
        <f t="shared" si="0"/>
        <v>2052.3</v>
      </c>
      <c r="C30" s="25">
        <v>98.6</v>
      </c>
      <c r="D30" s="25">
        <v>119.3</v>
      </c>
      <c r="E30" s="25">
        <v>490.5</v>
      </c>
      <c r="F30" s="25">
        <v>1343.9</v>
      </c>
      <c r="G30" s="24">
        <f t="shared" si="1"/>
        <v>6958.499999999999</v>
      </c>
      <c r="H30" s="24">
        <f t="shared" si="2"/>
        <v>585.5</v>
      </c>
      <c r="I30" s="25">
        <v>313.5</v>
      </c>
      <c r="J30" s="25">
        <v>272</v>
      </c>
      <c r="K30" s="24">
        <f t="shared" si="3"/>
        <v>6372.999999999999</v>
      </c>
      <c r="L30" s="26">
        <v>9010.8</v>
      </c>
      <c r="M30" s="27"/>
    </row>
    <row r="31" spans="1:13" ht="12.75" customHeight="1">
      <c r="A31" s="23">
        <v>2002</v>
      </c>
      <c r="B31" s="24">
        <f t="shared" si="0"/>
        <v>2053.7</v>
      </c>
      <c r="C31" s="25">
        <v>94.4</v>
      </c>
      <c r="D31" s="25">
        <v>109.5</v>
      </c>
      <c r="E31" s="25">
        <v>494.3</v>
      </c>
      <c r="F31" s="25">
        <v>1355.5</v>
      </c>
      <c r="G31" s="24">
        <f t="shared" si="1"/>
        <v>7235.599999999999</v>
      </c>
      <c r="H31" s="24">
        <f>SUM(I31:J31)</f>
        <v>631.4000000000001</v>
      </c>
      <c r="I31" s="25">
        <v>335.3</v>
      </c>
      <c r="J31" s="25">
        <v>296.1</v>
      </c>
      <c r="K31" s="24">
        <f t="shared" si="3"/>
        <v>6604.199999999999</v>
      </c>
      <c r="L31" s="26">
        <v>9289.3</v>
      </c>
      <c r="M31" s="27"/>
    </row>
    <row r="32" spans="1:13" ht="12.75" customHeight="1">
      <c r="A32" s="23">
        <v>2003</v>
      </c>
      <c r="B32" s="24">
        <f t="shared" si="0"/>
        <v>2140.8</v>
      </c>
      <c r="C32" s="25">
        <v>115.5</v>
      </c>
      <c r="D32" s="25">
        <v>134.9</v>
      </c>
      <c r="E32" s="25">
        <v>516.1</v>
      </c>
      <c r="F32" s="25">
        <v>1374.3</v>
      </c>
      <c r="G32" s="24">
        <f t="shared" si="1"/>
        <v>7566.099999999999</v>
      </c>
      <c r="H32" s="24">
        <f aca="true" t="shared" si="4" ref="H32:H40">SUM(I32:J32)</f>
        <v>676.5999999999999</v>
      </c>
      <c r="I32" s="25">
        <v>357.4</v>
      </c>
      <c r="J32" s="25">
        <v>319.2</v>
      </c>
      <c r="K32" s="24">
        <f t="shared" si="3"/>
        <v>6889.5</v>
      </c>
      <c r="L32" s="26">
        <v>9706.9</v>
      </c>
      <c r="M32" s="27"/>
    </row>
    <row r="33" spans="1:13" ht="12.75" customHeight="1">
      <c r="A33" s="23">
        <v>2004</v>
      </c>
      <c r="B33" s="24">
        <f t="shared" si="0"/>
        <v>2338.9</v>
      </c>
      <c r="C33" s="25">
        <v>142.7</v>
      </c>
      <c r="D33" s="25">
        <v>159.3</v>
      </c>
      <c r="E33" s="25">
        <v>554.2</v>
      </c>
      <c r="F33" s="25">
        <v>1482.7</v>
      </c>
      <c r="G33" s="24">
        <f t="shared" si="1"/>
        <v>8006.700000000001</v>
      </c>
      <c r="H33" s="24">
        <f t="shared" si="4"/>
        <v>722.4</v>
      </c>
      <c r="I33" s="25">
        <v>380.9</v>
      </c>
      <c r="J33" s="25">
        <v>341.5</v>
      </c>
      <c r="K33" s="24">
        <f t="shared" si="3"/>
        <v>7284.300000000001</v>
      </c>
      <c r="L33" s="26">
        <v>10345.6</v>
      </c>
      <c r="M33" s="27"/>
    </row>
    <row r="34" spans="1:13" ht="12.75" customHeight="1">
      <c r="A34" s="23">
        <v>2005</v>
      </c>
      <c r="B34" s="24">
        <f t="shared" si="0"/>
        <v>2501.2</v>
      </c>
      <c r="C34" s="25">
        <v>127.1</v>
      </c>
      <c r="D34" s="25">
        <v>192.3</v>
      </c>
      <c r="E34" s="25">
        <v>612.5</v>
      </c>
      <c r="F34" s="25">
        <v>1569.3</v>
      </c>
      <c r="G34" s="24">
        <f t="shared" si="1"/>
        <v>8535.900000000001</v>
      </c>
      <c r="H34" s="24">
        <f t="shared" si="4"/>
        <v>760.5999999999999</v>
      </c>
      <c r="I34" s="25">
        <v>405.7</v>
      </c>
      <c r="J34" s="25">
        <v>354.9</v>
      </c>
      <c r="K34" s="24">
        <f t="shared" si="3"/>
        <v>7775.300000000001</v>
      </c>
      <c r="L34" s="26">
        <v>11037.1</v>
      </c>
      <c r="M34" s="27"/>
    </row>
    <row r="35" spans="1:13" ht="12.75" customHeight="1">
      <c r="A35" s="23">
        <v>2006</v>
      </c>
      <c r="B35" s="24">
        <f t="shared" si="0"/>
        <v>2651.7</v>
      </c>
      <c r="C35" s="25">
        <v>122.5</v>
      </c>
      <c r="D35" s="25">
        <v>229.8</v>
      </c>
      <c r="E35" s="25">
        <v>651</v>
      </c>
      <c r="F35" s="25">
        <v>1648.4</v>
      </c>
      <c r="G35" s="24">
        <f t="shared" si="1"/>
        <v>9057.7</v>
      </c>
      <c r="H35" s="24">
        <f t="shared" si="4"/>
        <v>809.5</v>
      </c>
      <c r="I35" s="25">
        <v>431.3</v>
      </c>
      <c r="J35" s="25">
        <v>378.2</v>
      </c>
      <c r="K35" s="24">
        <f t="shared" si="3"/>
        <v>8248.2</v>
      </c>
      <c r="L35" s="26">
        <v>11709.4</v>
      </c>
      <c r="M35" s="27"/>
    </row>
    <row r="36" spans="1:13" ht="12.75" customHeight="1">
      <c r="A36" s="23">
        <v>2007</v>
      </c>
      <c r="B36" s="24">
        <f t="shared" si="0"/>
        <v>2750.8</v>
      </c>
      <c r="C36" s="25">
        <v>144.5</v>
      </c>
      <c r="D36" s="25">
        <v>254.5</v>
      </c>
      <c r="E36" s="25">
        <v>653.8</v>
      </c>
      <c r="F36" s="25">
        <v>1698</v>
      </c>
      <c r="G36" s="24">
        <f t="shared" si="1"/>
        <v>9518</v>
      </c>
      <c r="H36" s="24">
        <f t="shared" si="4"/>
        <v>855.7</v>
      </c>
      <c r="I36" s="25">
        <v>455.8</v>
      </c>
      <c r="J36" s="25">
        <v>399.9</v>
      </c>
      <c r="K36" s="24">
        <f t="shared" si="3"/>
        <v>8662.3</v>
      </c>
      <c r="L36" s="26">
        <v>12268.8</v>
      </c>
      <c r="M36" s="27"/>
    </row>
    <row r="37" spans="1:13" ht="12.75" customHeight="1">
      <c r="A37" s="23">
        <v>2008</v>
      </c>
      <c r="B37" s="24">
        <f t="shared" si="0"/>
        <v>2721.3</v>
      </c>
      <c r="C37" s="25">
        <v>159.4</v>
      </c>
      <c r="D37" s="25">
        <v>319.2</v>
      </c>
      <c r="E37" s="25">
        <v>614.2</v>
      </c>
      <c r="F37" s="25">
        <v>1628.5</v>
      </c>
      <c r="G37" s="24">
        <f t="shared" si="1"/>
        <v>9715.8</v>
      </c>
      <c r="H37" s="24">
        <f t="shared" si="4"/>
        <v>918.8</v>
      </c>
      <c r="I37" s="25">
        <v>487.2</v>
      </c>
      <c r="J37" s="25">
        <v>431.6</v>
      </c>
      <c r="K37" s="24">
        <f t="shared" si="3"/>
        <v>8797</v>
      </c>
      <c r="L37" s="26">
        <v>12437.1</v>
      </c>
      <c r="M37" s="27"/>
    </row>
    <row r="38" spans="1:13" ht="12.75" customHeight="1">
      <c r="A38" s="23">
        <v>2009</v>
      </c>
      <c r="B38" s="24">
        <f t="shared" si="0"/>
        <v>2447.1</v>
      </c>
      <c r="C38" s="25">
        <v>142.4</v>
      </c>
      <c r="D38" s="25">
        <v>221.7</v>
      </c>
      <c r="E38" s="25">
        <v>542.9</v>
      </c>
      <c r="F38" s="25">
        <v>1540.1</v>
      </c>
      <c r="G38" s="24">
        <f t="shared" si="1"/>
        <v>9609.6</v>
      </c>
      <c r="H38" s="24">
        <f t="shared" si="4"/>
        <v>971.1</v>
      </c>
      <c r="I38" s="25">
        <v>509.8</v>
      </c>
      <c r="J38" s="25">
        <v>461.3</v>
      </c>
      <c r="K38" s="24">
        <f t="shared" si="3"/>
        <v>8638.5</v>
      </c>
      <c r="L38" s="26">
        <v>12056.7</v>
      </c>
      <c r="M38" s="27"/>
    </row>
    <row r="39" spans="1:13" ht="18" customHeight="1">
      <c r="A39" s="23">
        <v>2010</v>
      </c>
      <c r="B39" s="24">
        <f t="shared" si="0"/>
        <v>2563.3</v>
      </c>
      <c r="C39" s="25">
        <v>157.6</v>
      </c>
      <c r="D39" s="25">
        <v>251.9</v>
      </c>
      <c r="E39" s="25">
        <v>523.3</v>
      </c>
      <c r="F39" s="25">
        <v>1630.5</v>
      </c>
      <c r="G39" s="24">
        <f t="shared" si="1"/>
        <v>9969</v>
      </c>
      <c r="H39" s="24">
        <f t="shared" si="4"/>
        <v>1007.2</v>
      </c>
      <c r="I39" s="25">
        <v>542.1</v>
      </c>
      <c r="J39" s="25">
        <v>465.1</v>
      </c>
      <c r="K39" s="24">
        <f t="shared" si="3"/>
        <v>8961.8</v>
      </c>
      <c r="L39" s="26">
        <v>12532.3</v>
      </c>
      <c r="M39" s="3"/>
    </row>
    <row r="40" spans="1:13" ht="12.75" customHeight="1">
      <c r="A40" s="23">
        <v>2011</v>
      </c>
      <c r="B40" s="24">
        <f t="shared" si="0"/>
        <v>2724.4</v>
      </c>
      <c r="C40" s="25">
        <v>173.5</v>
      </c>
      <c r="D40" s="25">
        <v>289.9</v>
      </c>
      <c r="E40" s="25">
        <v>529.5</v>
      </c>
      <c r="F40" s="25">
        <v>1731.5</v>
      </c>
      <c r="G40" s="24">
        <f t="shared" si="1"/>
        <v>10357.4</v>
      </c>
      <c r="H40" s="24">
        <f t="shared" si="4"/>
        <v>1039.9</v>
      </c>
      <c r="I40" s="25">
        <v>559.5</v>
      </c>
      <c r="J40" s="25">
        <v>480.4</v>
      </c>
      <c r="K40" s="24">
        <f t="shared" si="3"/>
        <v>9317.5</v>
      </c>
      <c r="L40" s="26">
        <v>13081.8</v>
      </c>
      <c r="M40" s="3"/>
    </row>
    <row r="41" spans="1:13" ht="12.75" customHeight="1">
      <c r="A41" s="23">
        <v>2012</v>
      </c>
      <c r="B41" s="24">
        <f t="shared" si="0"/>
        <v>2879.2</v>
      </c>
      <c r="C41" s="25">
        <v>168.6</v>
      </c>
      <c r="D41" s="25">
        <v>285.2</v>
      </c>
      <c r="E41" s="25">
        <v>558.7</v>
      </c>
      <c r="F41" s="25">
        <v>1866.7</v>
      </c>
      <c r="G41" s="24">
        <f t="shared" si="1"/>
        <v>10778.400000000001</v>
      </c>
      <c r="H41" s="28" t="s">
        <v>15</v>
      </c>
      <c r="I41" s="28" t="s">
        <v>16</v>
      </c>
      <c r="J41" s="28" t="s">
        <v>16</v>
      </c>
      <c r="K41" s="28" t="s">
        <v>15</v>
      </c>
      <c r="L41" s="26">
        <v>13657.6</v>
      </c>
      <c r="M41" s="3"/>
    </row>
    <row r="42" spans="1:13" ht="18" customHeight="1">
      <c r="A42" s="21"/>
      <c r="B42" s="22" t="s">
        <v>17</v>
      </c>
      <c r="C42" s="22"/>
      <c r="D42" s="22"/>
      <c r="E42" s="22"/>
      <c r="F42" s="22"/>
      <c r="G42" s="22"/>
      <c r="H42" s="22"/>
      <c r="I42" s="22"/>
      <c r="J42" s="22"/>
      <c r="K42" s="22"/>
      <c r="L42" s="13"/>
      <c r="M42" s="3"/>
    </row>
    <row r="43" spans="1:13" ht="12.75" customHeight="1">
      <c r="A43" s="23">
        <v>1977</v>
      </c>
      <c r="B43" s="29">
        <f>B6/$L6</f>
        <v>0.3606142520273768</v>
      </c>
      <c r="C43" s="29">
        <f aca="true" t="shared" si="5" ref="C43:L44">C6/$L6</f>
        <v>0.029447288203830448</v>
      </c>
      <c r="D43" s="29">
        <f t="shared" si="5"/>
        <v>0.025248749065393684</v>
      </c>
      <c r="E43" s="29">
        <f t="shared" si="5"/>
        <v>0.05337320986944268</v>
      </c>
      <c r="F43" s="29">
        <f t="shared" si="5"/>
        <v>0.25254500488870996</v>
      </c>
      <c r="G43" s="29">
        <f t="shared" si="5"/>
        <v>0.6393857479726233</v>
      </c>
      <c r="H43" s="29">
        <f t="shared" si="5"/>
        <v>0.04279059067119112</v>
      </c>
      <c r="I43" s="29">
        <f t="shared" si="5"/>
        <v>0.021970437683326623</v>
      </c>
      <c r="J43" s="29">
        <f t="shared" si="5"/>
        <v>0.020820152987864497</v>
      </c>
      <c r="K43" s="29">
        <f t="shared" si="5"/>
        <v>0.5965951573014321</v>
      </c>
      <c r="L43" s="30">
        <f t="shared" si="5"/>
        <v>1</v>
      </c>
      <c r="M43" s="3"/>
    </row>
    <row r="44" spans="1:13" ht="12.75" customHeight="1">
      <c r="A44" s="23">
        <v>1978</v>
      </c>
      <c r="B44" s="29">
        <f>B7/$L7</f>
        <v>0.3592390204412062</v>
      </c>
      <c r="C44" s="29">
        <f t="shared" si="5"/>
        <v>0.030105241853875732</v>
      </c>
      <c r="D44" s="29">
        <f t="shared" si="5"/>
        <v>0.02545031370167982</v>
      </c>
      <c r="E44" s="29">
        <f t="shared" si="5"/>
        <v>0.05550495851042299</v>
      </c>
      <c r="F44" s="29">
        <f t="shared" si="5"/>
        <v>0.24817850637522768</v>
      </c>
      <c r="G44" s="29">
        <f t="shared" si="5"/>
        <v>0.6407609795587937</v>
      </c>
      <c r="H44" s="29">
        <f t="shared" si="5"/>
        <v>0.042653309046751665</v>
      </c>
      <c r="I44" s="29">
        <f t="shared" si="5"/>
        <v>0.02175672940700263</v>
      </c>
      <c r="J44" s="29">
        <f t="shared" si="5"/>
        <v>0.020896579639749037</v>
      </c>
      <c r="K44" s="29">
        <f t="shared" si="5"/>
        <v>0.5981076705120422</v>
      </c>
      <c r="L44" s="30">
        <f t="shared" si="5"/>
        <v>1</v>
      </c>
      <c r="M44" s="3"/>
    </row>
    <row r="45" spans="1:13" ht="12.75" customHeight="1">
      <c r="A45" s="23">
        <v>1979</v>
      </c>
      <c r="B45" s="29">
        <f aca="true" t="shared" si="6" ref="B45:L60">B8/$L8</f>
        <v>0.3604294478527607</v>
      </c>
      <c r="C45" s="29">
        <f t="shared" si="6"/>
        <v>0.03166726813424756</v>
      </c>
      <c r="D45" s="29">
        <f t="shared" si="6"/>
        <v>0.026660050523276795</v>
      </c>
      <c r="E45" s="29">
        <f t="shared" si="6"/>
        <v>0.05629736557199566</v>
      </c>
      <c r="F45" s="29">
        <f t="shared" si="6"/>
        <v>0.2458047636232407</v>
      </c>
      <c r="G45" s="29">
        <f t="shared" si="6"/>
        <v>0.6395705521472393</v>
      </c>
      <c r="H45" s="29">
        <f t="shared" si="6"/>
        <v>0.043170335618910136</v>
      </c>
      <c r="I45" s="29">
        <f t="shared" si="6"/>
        <v>0.021743053049440634</v>
      </c>
      <c r="J45" s="29">
        <f t="shared" si="6"/>
        <v>0.021427282569469505</v>
      </c>
      <c r="K45" s="29">
        <f t="shared" si="6"/>
        <v>0.5964002165283291</v>
      </c>
      <c r="L45" s="30">
        <f t="shared" si="6"/>
        <v>1</v>
      </c>
      <c r="M45" s="3"/>
    </row>
    <row r="46" spans="1:13" ht="18" customHeight="1">
      <c r="A46" s="23">
        <v>1980</v>
      </c>
      <c r="B46" s="29">
        <f t="shared" si="6"/>
        <v>0.35042415169660673</v>
      </c>
      <c r="C46" s="29">
        <f t="shared" si="6"/>
        <v>0.025823353293413173</v>
      </c>
      <c r="D46" s="29">
        <f t="shared" si="6"/>
        <v>0.03775781769793746</v>
      </c>
      <c r="E46" s="29">
        <f t="shared" si="6"/>
        <v>0.05468230206254158</v>
      </c>
      <c r="F46" s="29">
        <f t="shared" si="6"/>
        <v>0.23216067864271453</v>
      </c>
      <c r="G46" s="29">
        <f t="shared" si="6"/>
        <v>0.6495758483033933</v>
      </c>
      <c r="H46" s="29">
        <f t="shared" si="6"/>
        <v>0.04520126413838989</v>
      </c>
      <c r="I46" s="29">
        <f t="shared" si="6"/>
        <v>0.022538256819693944</v>
      </c>
      <c r="J46" s="29">
        <f t="shared" si="6"/>
        <v>0.02266300731869594</v>
      </c>
      <c r="K46" s="29">
        <f t="shared" si="6"/>
        <v>0.6043745841650034</v>
      </c>
      <c r="L46" s="30">
        <f t="shared" si="6"/>
        <v>1</v>
      </c>
      <c r="M46" s="3"/>
    </row>
    <row r="47" spans="1:13" ht="12.75" customHeight="1">
      <c r="A47" s="23">
        <v>1981</v>
      </c>
      <c r="B47" s="29">
        <f t="shared" si="6"/>
        <v>0.3515694403316553</v>
      </c>
      <c r="C47" s="29">
        <f t="shared" si="6"/>
        <v>0.027983417234231565</v>
      </c>
      <c r="D47" s="29">
        <f t="shared" si="6"/>
        <v>0.04497334912644359</v>
      </c>
      <c r="E47" s="29">
        <f t="shared" si="6"/>
        <v>0.0492671009771987</v>
      </c>
      <c r="F47" s="29">
        <f t="shared" si="6"/>
        <v>0.22934557299378147</v>
      </c>
      <c r="G47" s="29">
        <f t="shared" si="6"/>
        <v>0.6484305596683447</v>
      </c>
      <c r="H47" s="29">
        <f t="shared" si="6"/>
        <v>0.046231862599940776</v>
      </c>
      <c r="I47" s="29">
        <f t="shared" si="6"/>
        <v>0.023023393544566183</v>
      </c>
      <c r="J47" s="29">
        <f t="shared" si="6"/>
        <v>0.023208469055374596</v>
      </c>
      <c r="K47" s="29">
        <f t="shared" si="6"/>
        <v>0.6021986970684039</v>
      </c>
      <c r="L47" s="30">
        <f t="shared" si="6"/>
        <v>1</v>
      </c>
      <c r="M47" s="3"/>
    </row>
    <row r="48" spans="1:13" ht="12.75" customHeight="1">
      <c r="A48" s="23">
        <v>1982</v>
      </c>
      <c r="B48" s="29">
        <f t="shared" si="6"/>
        <v>0.33230636956365983</v>
      </c>
      <c r="C48" s="29">
        <f t="shared" si="6"/>
        <v>0.02565021136347352</v>
      </c>
      <c r="D48" s="29">
        <f t="shared" si="6"/>
        <v>0.04245181629289962</v>
      </c>
      <c r="E48" s="29">
        <f t="shared" si="6"/>
        <v>0.04692985598624346</v>
      </c>
      <c r="F48" s="29">
        <f t="shared" si="6"/>
        <v>0.2172744859210432</v>
      </c>
      <c r="G48" s="29">
        <f t="shared" si="6"/>
        <v>0.6676936304363402</v>
      </c>
      <c r="H48" s="29">
        <f t="shared" si="6"/>
        <v>0.049939098660170524</v>
      </c>
      <c r="I48" s="29">
        <f t="shared" si="6"/>
        <v>0.024360535931790498</v>
      </c>
      <c r="J48" s="29">
        <f t="shared" si="6"/>
        <v>0.025578562728380026</v>
      </c>
      <c r="K48" s="29">
        <f t="shared" si="6"/>
        <v>0.6177545317761697</v>
      </c>
      <c r="L48" s="30">
        <f t="shared" si="6"/>
        <v>1</v>
      </c>
      <c r="M48" s="3"/>
    </row>
    <row r="49" spans="1:13" ht="12.75" customHeight="1">
      <c r="A49" s="23">
        <v>1983</v>
      </c>
      <c r="B49" s="29">
        <f t="shared" si="6"/>
        <v>0.3146595653746261</v>
      </c>
      <c r="C49" s="29">
        <f t="shared" si="6"/>
        <v>0.018805273366867215</v>
      </c>
      <c r="D49" s="29">
        <f t="shared" si="6"/>
        <v>0.03379688989709702</v>
      </c>
      <c r="E49" s="29">
        <f t="shared" si="6"/>
        <v>0.04589538744780879</v>
      </c>
      <c r="F49" s="29">
        <f t="shared" si="6"/>
        <v>0.21616201466285304</v>
      </c>
      <c r="G49" s="29">
        <f t="shared" si="6"/>
        <v>0.685340434625374</v>
      </c>
      <c r="H49" s="29">
        <f t="shared" si="6"/>
        <v>0.051155603774205215</v>
      </c>
      <c r="I49" s="29">
        <f t="shared" si="6"/>
        <v>0.025150409310582898</v>
      </c>
      <c r="J49" s="29">
        <f t="shared" si="6"/>
        <v>0.026005194463622316</v>
      </c>
      <c r="K49" s="29">
        <f t="shared" si="6"/>
        <v>0.6341848308511688</v>
      </c>
      <c r="L49" s="30">
        <f t="shared" si="6"/>
        <v>1</v>
      </c>
      <c r="M49" s="3"/>
    </row>
    <row r="50" spans="1:13" ht="12.75" customHeight="1">
      <c r="A50" s="23">
        <v>1984</v>
      </c>
      <c r="B50" s="29">
        <f t="shared" si="6"/>
        <v>0.31732979664014144</v>
      </c>
      <c r="C50" s="29">
        <f t="shared" si="6"/>
        <v>0.02269378131447097</v>
      </c>
      <c r="D50" s="29">
        <f t="shared" si="6"/>
        <v>0.03159445918066608</v>
      </c>
      <c r="E50" s="29">
        <f t="shared" si="6"/>
        <v>0.04736221632773357</v>
      </c>
      <c r="F50" s="29">
        <f t="shared" si="6"/>
        <v>0.21567933981727083</v>
      </c>
      <c r="G50" s="29">
        <f t="shared" si="6"/>
        <v>0.6826702033598586</v>
      </c>
      <c r="H50" s="29">
        <f t="shared" si="6"/>
        <v>0.04989684644857059</v>
      </c>
      <c r="I50" s="29">
        <f t="shared" si="6"/>
        <v>0.02496315944591807</v>
      </c>
      <c r="J50" s="29">
        <f t="shared" si="6"/>
        <v>0.024933687002652517</v>
      </c>
      <c r="K50" s="29">
        <f t="shared" si="6"/>
        <v>0.632773356911288</v>
      </c>
      <c r="L50" s="30">
        <f t="shared" si="6"/>
        <v>1</v>
      </c>
      <c r="M50" s="3"/>
    </row>
    <row r="51" spans="1:13" ht="12.75" customHeight="1">
      <c r="A51" s="23">
        <v>1985</v>
      </c>
      <c r="B51" s="29">
        <f t="shared" si="6"/>
        <v>0.30572827821493426</v>
      </c>
      <c r="C51" s="29">
        <f t="shared" si="6"/>
        <v>0.02107522148241897</v>
      </c>
      <c r="D51" s="29">
        <f t="shared" si="6"/>
        <v>0.02921917129807957</v>
      </c>
      <c r="E51" s="29">
        <f t="shared" si="6"/>
        <v>0.048698618830132614</v>
      </c>
      <c r="F51" s="29">
        <f t="shared" si="6"/>
        <v>0.20673526660430308</v>
      </c>
      <c r="G51" s="29">
        <f t="shared" si="6"/>
        <v>0.6942717217850657</v>
      </c>
      <c r="H51" s="29">
        <f t="shared" si="6"/>
        <v>0.05065206625213229</v>
      </c>
      <c r="I51" s="29">
        <f t="shared" si="6"/>
        <v>0.025642436581742145</v>
      </c>
      <c r="J51" s="29">
        <f t="shared" si="6"/>
        <v>0.02500962967039014</v>
      </c>
      <c r="K51" s="29">
        <f t="shared" si="6"/>
        <v>0.6436196555329334</v>
      </c>
      <c r="L51" s="30">
        <f t="shared" si="6"/>
        <v>1</v>
      </c>
      <c r="M51" s="3"/>
    </row>
    <row r="52" spans="1:13" ht="12.75" customHeight="1">
      <c r="A52" s="23">
        <v>1986</v>
      </c>
      <c r="B52" s="29">
        <f t="shared" si="6"/>
        <v>0.2912717425268201</v>
      </c>
      <c r="C52" s="29">
        <f t="shared" si="6"/>
        <v>0.019190709301114467</v>
      </c>
      <c r="D52" s="29">
        <f t="shared" si="6"/>
        <v>0.01830538485574419</v>
      </c>
      <c r="E52" s="29">
        <f t="shared" si="6"/>
        <v>0.051348817831475886</v>
      </c>
      <c r="F52" s="29">
        <f t="shared" si="6"/>
        <v>0.20242683053848556</v>
      </c>
      <c r="G52" s="29">
        <f t="shared" si="6"/>
        <v>0.7087282574731799</v>
      </c>
      <c r="H52" s="29">
        <f t="shared" si="6"/>
        <v>0.05218206436829497</v>
      </c>
      <c r="I52" s="29">
        <f t="shared" si="6"/>
        <v>0.026689928132486197</v>
      </c>
      <c r="J52" s="29">
        <f t="shared" si="6"/>
        <v>0.02549213623580877</v>
      </c>
      <c r="K52" s="29">
        <f t="shared" si="6"/>
        <v>0.6565461931048849</v>
      </c>
      <c r="L52" s="30">
        <f t="shared" si="6"/>
        <v>1</v>
      </c>
      <c r="M52" s="3"/>
    </row>
    <row r="53" spans="1:13" ht="12.75" customHeight="1">
      <c r="A53" s="23">
        <v>1987</v>
      </c>
      <c r="B53" s="29">
        <f t="shared" si="6"/>
        <v>0.29061526766227713</v>
      </c>
      <c r="C53" s="29">
        <f t="shared" si="6"/>
        <v>0.01932367149758454</v>
      </c>
      <c r="D53" s="29">
        <f t="shared" si="6"/>
        <v>0.017925893229358246</v>
      </c>
      <c r="E53" s="29">
        <f t="shared" si="6"/>
        <v>0.05152161651830599</v>
      </c>
      <c r="F53" s="29">
        <f t="shared" si="6"/>
        <v>0.20184408641702836</v>
      </c>
      <c r="G53" s="29">
        <f t="shared" si="6"/>
        <v>0.7093847323377229</v>
      </c>
      <c r="H53" s="29">
        <f t="shared" si="6"/>
        <v>0.056033742857843495</v>
      </c>
      <c r="I53" s="29">
        <f t="shared" si="6"/>
        <v>0.029500478187302285</v>
      </c>
      <c r="J53" s="29">
        <f t="shared" si="6"/>
        <v>0.02653326467054121</v>
      </c>
      <c r="K53" s="29">
        <f t="shared" si="6"/>
        <v>0.6533509894798794</v>
      </c>
      <c r="L53" s="30">
        <f t="shared" si="6"/>
        <v>1</v>
      </c>
      <c r="M53" s="3"/>
    </row>
    <row r="54" spans="1:13" ht="12.75" customHeight="1">
      <c r="A54" s="23">
        <v>1988</v>
      </c>
      <c r="B54" s="29">
        <f t="shared" si="6"/>
        <v>0.29096989966555187</v>
      </c>
      <c r="C54" s="29">
        <f t="shared" si="6"/>
        <v>0.017768980501899755</v>
      </c>
      <c r="D54" s="29">
        <f t="shared" si="6"/>
        <v>0.01685891748003549</v>
      </c>
      <c r="E54" s="29">
        <f t="shared" si="6"/>
        <v>0.051532318613063954</v>
      </c>
      <c r="F54" s="29">
        <f t="shared" si="6"/>
        <v>0.20480968307055264</v>
      </c>
      <c r="G54" s="29">
        <f t="shared" si="6"/>
        <v>0.7090301003344481</v>
      </c>
      <c r="H54" s="29">
        <f t="shared" si="6"/>
        <v>0.05653766523331741</v>
      </c>
      <c r="I54" s="29">
        <f t="shared" si="6"/>
        <v>0.030032079721520714</v>
      </c>
      <c r="J54" s="29">
        <f t="shared" si="6"/>
        <v>0.02650558551179669</v>
      </c>
      <c r="K54" s="29">
        <f t="shared" si="6"/>
        <v>0.6524924351011308</v>
      </c>
      <c r="L54" s="30">
        <f t="shared" si="6"/>
        <v>1</v>
      </c>
      <c r="M54" s="3"/>
    </row>
    <row r="55" spans="1:13" ht="12.75" customHeight="1">
      <c r="A55" s="23">
        <v>1989</v>
      </c>
      <c r="B55" s="29">
        <f t="shared" si="6"/>
        <v>0.2873332346660465</v>
      </c>
      <c r="C55" s="29">
        <f t="shared" si="6"/>
        <v>0.01936697887815295</v>
      </c>
      <c r="D55" s="29">
        <f t="shared" si="6"/>
        <v>0.016618390172738227</v>
      </c>
      <c r="E55" s="29">
        <f t="shared" si="6"/>
        <v>0.050447174239380936</v>
      </c>
      <c r="F55" s="29">
        <f t="shared" si="6"/>
        <v>0.20090069137577438</v>
      </c>
      <c r="G55" s="29">
        <f t="shared" si="6"/>
        <v>0.7126667653339536</v>
      </c>
      <c r="H55" s="29">
        <f t="shared" si="6"/>
        <v>0.05894665623612492</v>
      </c>
      <c r="I55" s="29">
        <f t="shared" si="6"/>
        <v>0.031249339281561202</v>
      </c>
      <c r="J55" s="29">
        <f t="shared" si="6"/>
        <v>0.027697316954563716</v>
      </c>
      <c r="K55" s="29">
        <f t="shared" si="6"/>
        <v>0.6537201090978285</v>
      </c>
      <c r="L55" s="30">
        <f t="shared" si="6"/>
        <v>1</v>
      </c>
      <c r="M55" s="3"/>
    </row>
    <row r="56" spans="1:13" ht="18" customHeight="1">
      <c r="A56" s="23">
        <v>1990</v>
      </c>
      <c r="B56" s="29">
        <f t="shared" si="6"/>
        <v>0.27963878821856913</v>
      </c>
      <c r="C56" s="29">
        <f t="shared" si="6"/>
        <v>0.019161844502733116</v>
      </c>
      <c r="D56" s="29">
        <f t="shared" si="6"/>
        <v>0.017700178203151593</v>
      </c>
      <c r="E56" s="29">
        <f t="shared" si="6"/>
        <v>0.048775604188775204</v>
      </c>
      <c r="F56" s="29">
        <f t="shared" si="6"/>
        <v>0.19400116132390924</v>
      </c>
      <c r="G56" s="29">
        <f t="shared" si="6"/>
        <v>0.7203612117814309</v>
      </c>
      <c r="H56" s="29">
        <f t="shared" si="6"/>
        <v>0.06271149109985384</v>
      </c>
      <c r="I56" s="29">
        <f t="shared" si="6"/>
        <v>0.03329795967402839</v>
      </c>
      <c r="J56" s="29">
        <f t="shared" si="6"/>
        <v>0.02941353142582544</v>
      </c>
      <c r="K56" s="29">
        <f t="shared" si="6"/>
        <v>0.657649720681577</v>
      </c>
      <c r="L56" s="30">
        <f t="shared" si="6"/>
        <v>1</v>
      </c>
      <c r="M56" s="3"/>
    </row>
    <row r="57" spans="1:13" ht="12.75" customHeight="1">
      <c r="A57" s="23">
        <v>1991</v>
      </c>
      <c r="B57" s="29">
        <f t="shared" si="6"/>
        <v>0.26753292293306324</v>
      </c>
      <c r="C57" s="29">
        <f t="shared" si="6"/>
        <v>0.017201745499883115</v>
      </c>
      <c r="D57" s="29">
        <f t="shared" si="6"/>
        <v>0.015487415257539158</v>
      </c>
      <c r="E57" s="29">
        <f t="shared" si="6"/>
        <v>0.044572586300942886</v>
      </c>
      <c r="F57" s="29">
        <f t="shared" si="6"/>
        <v>0.19027117587469805</v>
      </c>
      <c r="G57" s="29">
        <f t="shared" si="6"/>
        <v>0.7324670770669368</v>
      </c>
      <c r="H57" s="29">
        <f t="shared" si="6"/>
        <v>0.06705368970622613</v>
      </c>
      <c r="I57" s="29">
        <f t="shared" si="6"/>
        <v>0.03549442842671238</v>
      </c>
      <c r="J57" s="29">
        <f t="shared" si="6"/>
        <v>0.03155926127951376</v>
      </c>
      <c r="K57" s="29">
        <f t="shared" si="6"/>
        <v>0.6654133873607107</v>
      </c>
      <c r="L57" s="30">
        <f t="shared" si="6"/>
        <v>1</v>
      </c>
      <c r="M57" s="3"/>
    </row>
    <row r="58" spans="1:13" ht="12.75" customHeight="1">
      <c r="A58" s="23">
        <v>1992</v>
      </c>
      <c r="B58" s="29">
        <f t="shared" si="6"/>
        <v>0.26144799705990446</v>
      </c>
      <c r="C58" s="29">
        <f t="shared" si="6"/>
        <v>0.01824696802646086</v>
      </c>
      <c r="D58" s="29">
        <f t="shared" si="6"/>
        <v>0.013524439544285189</v>
      </c>
      <c r="E58" s="29">
        <f t="shared" si="6"/>
        <v>0.04285189268651231</v>
      </c>
      <c r="F58" s="29">
        <f t="shared" si="6"/>
        <v>0.1868246968026461</v>
      </c>
      <c r="G58" s="29">
        <f t="shared" si="6"/>
        <v>0.7385520029400955</v>
      </c>
      <c r="H58" s="29">
        <f t="shared" si="6"/>
        <v>0.06922087467842705</v>
      </c>
      <c r="I58" s="29">
        <f t="shared" si="6"/>
        <v>0.036898199191473725</v>
      </c>
      <c r="J58" s="29">
        <f t="shared" si="6"/>
        <v>0.03232267548695333</v>
      </c>
      <c r="K58" s="29">
        <f t="shared" si="6"/>
        <v>0.6693311282616685</v>
      </c>
      <c r="L58" s="30">
        <f t="shared" si="6"/>
        <v>1</v>
      </c>
      <c r="M58" s="3"/>
    </row>
    <row r="59" spans="1:13" ht="12.75" customHeight="1">
      <c r="A59" s="23">
        <v>1993</v>
      </c>
      <c r="B59" s="29">
        <f t="shared" si="6"/>
        <v>0.2570302829547238</v>
      </c>
      <c r="C59" s="29">
        <f t="shared" si="6"/>
        <v>0.015795254450042713</v>
      </c>
      <c r="D59" s="29">
        <f t="shared" si="6"/>
        <v>0.012970937429174151</v>
      </c>
      <c r="E59" s="29">
        <f t="shared" si="6"/>
        <v>0.043654875433672136</v>
      </c>
      <c r="F59" s="29">
        <f t="shared" si="6"/>
        <v>0.1846092156418348</v>
      </c>
      <c r="G59" s="29">
        <f t="shared" si="6"/>
        <v>0.7429697170452761</v>
      </c>
      <c r="H59" s="29">
        <f t="shared" si="6"/>
        <v>0.06898655834306736</v>
      </c>
      <c r="I59" s="29">
        <f t="shared" si="6"/>
        <v>0.03669868721560697</v>
      </c>
      <c r="J59" s="29">
        <f t="shared" si="6"/>
        <v>0.03228787112746038</v>
      </c>
      <c r="K59" s="29">
        <f t="shared" si="6"/>
        <v>0.6739831587022089</v>
      </c>
      <c r="L59" s="30">
        <f t="shared" si="6"/>
        <v>1</v>
      </c>
      <c r="M59" s="3"/>
    </row>
    <row r="60" spans="1:13" ht="12.75" customHeight="1">
      <c r="A60" s="23">
        <v>1994</v>
      </c>
      <c r="B60" s="29">
        <f t="shared" si="6"/>
        <v>0.2591545613490417</v>
      </c>
      <c r="C60" s="29">
        <f t="shared" si="6"/>
        <v>0.017255183908233794</v>
      </c>
      <c r="D60" s="29">
        <f t="shared" si="6"/>
        <v>0.012402163434043042</v>
      </c>
      <c r="E60" s="29">
        <f t="shared" si="6"/>
        <v>0.04529485775911371</v>
      </c>
      <c r="F60" s="29">
        <f t="shared" si="6"/>
        <v>0.1842023562476511</v>
      </c>
      <c r="G60" s="29">
        <f t="shared" si="6"/>
        <v>0.7408454386509583</v>
      </c>
      <c r="H60" s="29">
        <f t="shared" si="6"/>
        <v>0.06755012336802889</v>
      </c>
      <c r="I60" s="29">
        <f t="shared" si="6"/>
        <v>0.036340463079462086</v>
      </c>
      <c r="J60" s="29">
        <f t="shared" si="6"/>
        <v>0.03120966028856681</v>
      </c>
      <c r="K60" s="29">
        <f t="shared" si="6"/>
        <v>0.6732953152829295</v>
      </c>
      <c r="L60" s="30">
        <f t="shared" si="6"/>
        <v>1</v>
      </c>
      <c r="M60" s="3"/>
    </row>
    <row r="61" spans="1:13" ht="12.75" customHeight="1">
      <c r="A61" s="23">
        <v>1995</v>
      </c>
      <c r="B61" s="29">
        <f aca="true" t="shared" si="7" ref="B61:L76">B24/$L24</f>
        <v>0.25593457943925235</v>
      </c>
      <c r="C61" s="29">
        <f t="shared" si="7"/>
        <v>0.014221183800623052</v>
      </c>
      <c r="D61" s="29">
        <f t="shared" si="7"/>
        <v>0.011947040498442368</v>
      </c>
      <c r="E61" s="29">
        <f t="shared" si="7"/>
        <v>0.04582554517133956</v>
      </c>
      <c r="F61" s="29">
        <f t="shared" si="7"/>
        <v>0.18394080996884737</v>
      </c>
      <c r="G61" s="29">
        <f t="shared" si="7"/>
        <v>0.7440654205607476</v>
      </c>
      <c r="H61" s="29">
        <f t="shared" si="7"/>
        <v>0.06728971962616823</v>
      </c>
      <c r="I61" s="29">
        <f t="shared" si="7"/>
        <v>0.03632398753894081</v>
      </c>
      <c r="J61" s="29">
        <f t="shared" si="7"/>
        <v>0.030965732087227416</v>
      </c>
      <c r="K61" s="29">
        <f t="shared" si="7"/>
        <v>0.6767757009345794</v>
      </c>
      <c r="L61" s="30">
        <f t="shared" si="7"/>
        <v>1</v>
      </c>
      <c r="M61" s="3"/>
    </row>
    <row r="62" spans="1:13" ht="12.75" customHeight="1">
      <c r="A62" s="23">
        <v>1996</v>
      </c>
      <c r="B62" s="29">
        <f t="shared" si="7"/>
        <v>0.2544696591609664</v>
      </c>
      <c r="C62" s="29">
        <f t="shared" si="7"/>
        <v>0.016763056689076124</v>
      </c>
      <c r="D62" s="29">
        <f t="shared" si="7"/>
        <v>0.013210815254088014</v>
      </c>
      <c r="E62" s="29">
        <f t="shared" si="7"/>
        <v>0.047103895722631586</v>
      </c>
      <c r="F62" s="29">
        <f t="shared" si="7"/>
        <v>0.1773918914951707</v>
      </c>
      <c r="G62" s="29">
        <f t="shared" si="7"/>
        <v>0.7455303408390335</v>
      </c>
      <c r="H62" s="29">
        <f t="shared" si="7"/>
        <v>0.06584857469982092</v>
      </c>
      <c r="I62" s="29">
        <f t="shared" si="7"/>
        <v>0.0353022340956463</v>
      </c>
      <c r="J62" s="29">
        <f t="shared" si="7"/>
        <v>0.030546340604174615</v>
      </c>
      <c r="K62" s="29">
        <f t="shared" si="7"/>
        <v>0.6796817661392125</v>
      </c>
      <c r="L62" s="30">
        <f t="shared" si="7"/>
        <v>1</v>
      </c>
      <c r="M62" s="3"/>
    </row>
    <row r="63" spans="1:13" ht="12.75" customHeight="1">
      <c r="A63" s="23">
        <v>1997</v>
      </c>
      <c r="B63" s="29">
        <f t="shared" si="7"/>
        <v>0.25129968367487276</v>
      </c>
      <c r="C63" s="29">
        <f t="shared" si="7"/>
        <v>0.014908540778434879</v>
      </c>
      <c r="D63" s="29">
        <f t="shared" si="7"/>
        <v>0.013038096547930133</v>
      </c>
      <c r="E63" s="29">
        <f t="shared" si="7"/>
        <v>0.04768257461147022</v>
      </c>
      <c r="F63" s="29">
        <f t="shared" si="7"/>
        <v>0.17567047173703754</v>
      </c>
      <c r="G63" s="29">
        <f t="shared" si="7"/>
        <v>0.7487003163251272</v>
      </c>
      <c r="H63" s="29">
        <f t="shared" si="7"/>
        <v>0.06399394856278366</v>
      </c>
      <c r="I63" s="29">
        <f t="shared" si="7"/>
        <v>0.03430064640352084</v>
      </c>
      <c r="J63" s="29">
        <f t="shared" si="7"/>
        <v>0.029693302159262826</v>
      </c>
      <c r="K63" s="29">
        <f t="shared" si="7"/>
        <v>0.6847063677623435</v>
      </c>
      <c r="L63" s="30">
        <f t="shared" si="7"/>
        <v>1</v>
      </c>
      <c r="M63" s="3"/>
    </row>
    <row r="64" spans="1:13" ht="12.75" customHeight="1">
      <c r="A64" s="23">
        <v>1998</v>
      </c>
      <c r="B64" s="29">
        <f t="shared" si="7"/>
        <v>0.2458541276772718</v>
      </c>
      <c r="C64" s="29">
        <f t="shared" si="7"/>
        <v>0.013035454356415056</v>
      </c>
      <c r="D64" s="29">
        <f t="shared" si="7"/>
        <v>0.010527136618839677</v>
      </c>
      <c r="E64" s="29">
        <f t="shared" si="7"/>
        <v>0.04986743605739239</v>
      </c>
      <c r="F64" s="29">
        <f t="shared" si="7"/>
        <v>0.17242410064462468</v>
      </c>
      <c r="G64" s="29">
        <f t="shared" si="7"/>
        <v>0.7541458723227282</v>
      </c>
      <c r="H64" s="29">
        <f t="shared" si="7"/>
        <v>0.063136826783115</v>
      </c>
      <c r="I64" s="29">
        <f t="shared" si="7"/>
        <v>0.03360885839051778</v>
      </c>
      <c r="J64" s="29">
        <f t="shared" si="7"/>
        <v>0.029527968392597213</v>
      </c>
      <c r="K64" s="29">
        <f t="shared" si="7"/>
        <v>0.6910090455396132</v>
      </c>
      <c r="L64" s="30">
        <f t="shared" si="7"/>
        <v>1</v>
      </c>
      <c r="M64" s="3"/>
    </row>
    <row r="65" spans="1:13" ht="12.75" customHeight="1">
      <c r="A65" s="23">
        <v>1999</v>
      </c>
      <c r="B65" s="29">
        <f t="shared" si="7"/>
        <v>0.24041416654470948</v>
      </c>
      <c r="C65" s="29">
        <f t="shared" si="7"/>
        <v>0.011317625250012195</v>
      </c>
      <c r="D65" s="29">
        <f t="shared" si="7"/>
        <v>0.010000487828674569</v>
      </c>
      <c r="E65" s="29">
        <f t="shared" si="7"/>
        <v>0.0522464510463925</v>
      </c>
      <c r="F65" s="29">
        <f t="shared" si="7"/>
        <v>0.1668496024196302</v>
      </c>
      <c r="G65" s="29">
        <f t="shared" si="7"/>
        <v>0.7595858334552905</v>
      </c>
      <c r="H65" s="29">
        <f t="shared" si="7"/>
        <v>0.0624176789111664</v>
      </c>
      <c r="I65" s="29">
        <f t="shared" si="7"/>
        <v>0.03314795843699693</v>
      </c>
      <c r="J65" s="29">
        <f t="shared" si="7"/>
        <v>0.02926972047416947</v>
      </c>
      <c r="K65" s="29">
        <f t="shared" si="7"/>
        <v>0.6971681545441241</v>
      </c>
      <c r="L65" s="30">
        <f t="shared" si="7"/>
        <v>1</v>
      </c>
      <c r="M65" s="3"/>
    </row>
    <row r="66" spans="1:13" ht="18" customHeight="1">
      <c r="A66" s="23">
        <v>2000</v>
      </c>
      <c r="B66" s="29">
        <f t="shared" si="7"/>
        <v>0.23893957257815268</v>
      </c>
      <c r="C66" s="29">
        <f t="shared" si="7"/>
        <v>0.010943098178821211</v>
      </c>
      <c r="D66" s="29">
        <f t="shared" si="7"/>
        <v>0.012465516649305754</v>
      </c>
      <c r="E66" s="29">
        <f t="shared" si="7"/>
        <v>0.05349068806446813</v>
      </c>
      <c r="F66" s="29">
        <f t="shared" si="7"/>
        <v>0.16204026968555763</v>
      </c>
      <c r="G66" s="29">
        <f t="shared" si="7"/>
        <v>0.7610604274218473</v>
      </c>
      <c r="H66" s="29">
        <f t="shared" si="7"/>
        <v>0.06188115978525887</v>
      </c>
      <c r="I66" s="29">
        <f t="shared" si="7"/>
        <v>0.03296665560146976</v>
      </c>
      <c r="J66" s="29">
        <f t="shared" si="7"/>
        <v>0.028914504183789103</v>
      </c>
      <c r="K66" s="29">
        <f t="shared" si="7"/>
        <v>0.6991792676365884</v>
      </c>
      <c r="L66" s="30">
        <f t="shared" si="7"/>
        <v>1</v>
      </c>
      <c r="M66" s="3"/>
    </row>
    <row r="67" spans="1:13" ht="12.75" customHeight="1">
      <c r="A67" s="23">
        <v>2001</v>
      </c>
      <c r="B67" s="29">
        <f t="shared" si="7"/>
        <v>0.22776002130776404</v>
      </c>
      <c r="C67" s="29">
        <f t="shared" si="7"/>
        <v>0.01094242464598038</v>
      </c>
      <c r="D67" s="29">
        <f t="shared" si="7"/>
        <v>0.013239667954010744</v>
      </c>
      <c r="E67" s="29">
        <f t="shared" si="7"/>
        <v>0.05443467838593688</v>
      </c>
      <c r="F67" s="29">
        <f t="shared" si="7"/>
        <v>0.14914325032183604</v>
      </c>
      <c r="G67" s="29">
        <f t="shared" si="7"/>
        <v>0.7722399786922359</v>
      </c>
      <c r="H67" s="29">
        <f t="shared" si="7"/>
        <v>0.06497758245660763</v>
      </c>
      <c r="I67" s="29">
        <f t="shared" si="7"/>
        <v>0.03479158343321348</v>
      </c>
      <c r="J67" s="29">
        <f t="shared" si="7"/>
        <v>0.030185999023394153</v>
      </c>
      <c r="K67" s="29">
        <f t="shared" si="7"/>
        <v>0.7072623962356284</v>
      </c>
      <c r="L67" s="30">
        <f t="shared" si="7"/>
        <v>1</v>
      </c>
      <c r="M67" s="3"/>
    </row>
    <row r="68" spans="1:13" ht="12.75" customHeight="1">
      <c r="A68" s="23">
        <v>2002</v>
      </c>
      <c r="B68" s="29">
        <f t="shared" si="7"/>
        <v>0.22108232051930715</v>
      </c>
      <c r="C68" s="29">
        <f t="shared" si="7"/>
        <v>0.010162229662084335</v>
      </c>
      <c r="D68" s="29">
        <f t="shared" si="7"/>
        <v>0.011787755805066044</v>
      </c>
      <c r="E68" s="29">
        <f t="shared" si="7"/>
        <v>0.05321175976661321</v>
      </c>
      <c r="F68" s="29">
        <f t="shared" si="7"/>
        <v>0.14592057528554359</v>
      </c>
      <c r="G68" s="29">
        <f t="shared" si="7"/>
        <v>0.7789176794806928</v>
      </c>
      <c r="H68" s="29">
        <f t="shared" si="7"/>
        <v>0.06797067593898358</v>
      </c>
      <c r="I68" s="29">
        <f t="shared" si="7"/>
        <v>0.036095292433229634</v>
      </c>
      <c r="J68" s="29">
        <f t="shared" si="7"/>
        <v>0.03187538350575394</v>
      </c>
      <c r="K68" s="29">
        <f t="shared" si="7"/>
        <v>0.7109470035417093</v>
      </c>
      <c r="L68" s="30">
        <f t="shared" si="7"/>
        <v>1</v>
      </c>
      <c r="M68" s="3"/>
    </row>
    <row r="69" spans="1:13" ht="12.75" customHeight="1">
      <c r="A69" s="23">
        <v>2003</v>
      </c>
      <c r="B69" s="29">
        <f t="shared" si="7"/>
        <v>0.22054414900740713</v>
      </c>
      <c r="C69" s="29">
        <f t="shared" si="7"/>
        <v>0.011898752433835726</v>
      </c>
      <c r="D69" s="29">
        <f t="shared" si="7"/>
        <v>0.013897330764713762</v>
      </c>
      <c r="E69" s="29">
        <f t="shared" si="7"/>
        <v>0.05316836477145124</v>
      </c>
      <c r="F69" s="29">
        <f t="shared" si="7"/>
        <v>0.14157970103740639</v>
      </c>
      <c r="G69" s="29">
        <f t="shared" si="7"/>
        <v>0.7794558509925928</v>
      </c>
      <c r="H69" s="29">
        <f t="shared" si="7"/>
        <v>0.06970299477691126</v>
      </c>
      <c r="I69" s="29">
        <f t="shared" si="7"/>
        <v>0.03681916986885617</v>
      </c>
      <c r="J69" s="29">
        <f t="shared" si="7"/>
        <v>0.032883824908055095</v>
      </c>
      <c r="K69" s="29">
        <f t="shared" si="7"/>
        <v>0.7097528562156816</v>
      </c>
      <c r="L69" s="30">
        <f t="shared" si="7"/>
        <v>1</v>
      </c>
      <c r="M69" s="3"/>
    </row>
    <row r="70" spans="1:13" ht="12.75" customHeight="1">
      <c r="A70" s="23">
        <v>2004</v>
      </c>
      <c r="B70" s="29">
        <f t="shared" si="7"/>
        <v>0.22607678626662542</v>
      </c>
      <c r="C70" s="29">
        <f t="shared" si="7"/>
        <v>0.013793303433343642</v>
      </c>
      <c r="D70" s="29">
        <f t="shared" si="7"/>
        <v>0.015397850293844727</v>
      </c>
      <c r="E70" s="29">
        <f t="shared" si="7"/>
        <v>0.0535686668728735</v>
      </c>
      <c r="F70" s="29">
        <f t="shared" si="7"/>
        <v>0.14331696566656357</v>
      </c>
      <c r="G70" s="29">
        <f t="shared" si="7"/>
        <v>0.7739232137333746</v>
      </c>
      <c r="H70" s="29">
        <f t="shared" si="7"/>
        <v>0.06982678626662542</v>
      </c>
      <c r="I70" s="29">
        <f t="shared" si="7"/>
        <v>0.0368175842870399</v>
      </c>
      <c r="J70" s="29">
        <f t="shared" si="7"/>
        <v>0.033009201979585526</v>
      </c>
      <c r="K70" s="29">
        <f t="shared" si="7"/>
        <v>0.7040964274667493</v>
      </c>
      <c r="L70" s="30">
        <f t="shared" si="7"/>
        <v>1</v>
      </c>
      <c r="M70" s="3"/>
    </row>
    <row r="71" spans="1:13" ht="12.75" customHeight="1">
      <c r="A71" s="23">
        <v>2005</v>
      </c>
      <c r="B71" s="29">
        <f t="shared" si="7"/>
        <v>0.2266174991619175</v>
      </c>
      <c r="C71" s="29">
        <f t="shared" si="7"/>
        <v>0.011515706118455028</v>
      </c>
      <c r="D71" s="29">
        <f t="shared" si="7"/>
        <v>0.017423054969149504</v>
      </c>
      <c r="E71" s="29">
        <f t="shared" si="7"/>
        <v>0.05549464986273568</v>
      </c>
      <c r="F71" s="29">
        <f t="shared" si="7"/>
        <v>0.1421840882115773</v>
      </c>
      <c r="G71" s="29">
        <f t="shared" si="7"/>
        <v>0.7733825008380826</v>
      </c>
      <c r="H71" s="29">
        <f t="shared" si="7"/>
        <v>0.0689130296907702</v>
      </c>
      <c r="I71" s="29">
        <f t="shared" si="7"/>
        <v>0.036757843998876515</v>
      </c>
      <c r="J71" s="29">
        <f t="shared" si="7"/>
        <v>0.0321551856918937</v>
      </c>
      <c r="K71" s="29">
        <f t="shared" si="7"/>
        <v>0.7044694711473123</v>
      </c>
      <c r="L71" s="30">
        <f t="shared" si="7"/>
        <v>1</v>
      </c>
      <c r="M71" s="3"/>
    </row>
    <row r="72" spans="1:13" ht="12.75" customHeight="1">
      <c r="A72" s="23">
        <v>2006</v>
      </c>
      <c r="B72" s="29">
        <f t="shared" si="7"/>
        <v>0.22645908415461083</v>
      </c>
      <c r="C72" s="29">
        <f t="shared" si="7"/>
        <v>0.010461680359369396</v>
      </c>
      <c r="D72" s="29">
        <f t="shared" si="7"/>
        <v>0.019625258339453774</v>
      </c>
      <c r="E72" s="29">
        <f t="shared" si="7"/>
        <v>0.055596358481220215</v>
      </c>
      <c r="F72" s="29">
        <f t="shared" si="7"/>
        <v>0.14077578697456744</v>
      </c>
      <c r="G72" s="29">
        <f t="shared" si="7"/>
        <v>0.7735409158453893</v>
      </c>
      <c r="H72" s="29">
        <f t="shared" si="7"/>
        <v>0.0691324918441594</v>
      </c>
      <c r="I72" s="29">
        <f t="shared" si="7"/>
        <v>0.03683365501221241</v>
      </c>
      <c r="J72" s="29">
        <f t="shared" si="7"/>
        <v>0.03229883683194698</v>
      </c>
      <c r="K72" s="29">
        <f t="shared" si="7"/>
        <v>0.7044084240012298</v>
      </c>
      <c r="L72" s="30">
        <f t="shared" si="7"/>
        <v>1</v>
      </c>
      <c r="M72" s="3"/>
    </row>
    <row r="73" spans="1:13" ht="12.75" customHeight="1">
      <c r="A73" s="23">
        <v>2007</v>
      </c>
      <c r="B73" s="29">
        <f t="shared" si="7"/>
        <v>0.22421100678142936</v>
      </c>
      <c r="C73" s="29">
        <f t="shared" si="7"/>
        <v>0.0117778429838289</v>
      </c>
      <c r="D73" s="29">
        <f t="shared" si="7"/>
        <v>0.02074367501304121</v>
      </c>
      <c r="E73" s="29">
        <f t="shared" si="7"/>
        <v>0.0532896452790819</v>
      </c>
      <c r="F73" s="29">
        <f t="shared" si="7"/>
        <v>0.13839984350547732</v>
      </c>
      <c r="G73" s="29">
        <f t="shared" si="7"/>
        <v>0.7757889932185708</v>
      </c>
      <c r="H73" s="29">
        <f t="shared" si="7"/>
        <v>0.0697460224308816</v>
      </c>
      <c r="I73" s="29">
        <f t="shared" si="7"/>
        <v>0.03715114762649974</v>
      </c>
      <c r="J73" s="29">
        <f t="shared" si="7"/>
        <v>0.03259487480438185</v>
      </c>
      <c r="K73" s="29">
        <f t="shared" si="7"/>
        <v>0.7060429707876891</v>
      </c>
      <c r="L73" s="30">
        <f t="shared" si="7"/>
        <v>1</v>
      </c>
      <c r="M73" s="3"/>
    </row>
    <row r="74" spans="1:13" ht="12.75" customHeight="1">
      <c r="A74" s="23">
        <v>2008</v>
      </c>
      <c r="B74" s="29">
        <f t="shared" si="7"/>
        <v>0.21880502689533735</v>
      </c>
      <c r="C74" s="29">
        <f t="shared" si="7"/>
        <v>0.012816492590716485</v>
      </c>
      <c r="D74" s="29">
        <f t="shared" si="7"/>
        <v>0.02566514701980365</v>
      </c>
      <c r="E74" s="29">
        <f t="shared" si="7"/>
        <v>0.04938450281818109</v>
      </c>
      <c r="F74" s="29">
        <f t="shared" si="7"/>
        <v>0.1309388844666361</v>
      </c>
      <c r="G74" s="29">
        <f t="shared" si="7"/>
        <v>0.7811949731046626</v>
      </c>
      <c r="H74" s="29">
        <f t="shared" si="7"/>
        <v>0.07387574273745487</v>
      </c>
      <c r="I74" s="29">
        <f t="shared" si="7"/>
        <v>0.039173119135489785</v>
      </c>
      <c r="J74" s="29">
        <f t="shared" si="7"/>
        <v>0.03470262360196509</v>
      </c>
      <c r="K74" s="29">
        <f t="shared" si="7"/>
        <v>0.7073192303672078</v>
      </c>
      <c r="L74" s="30">
        <f t="shared" si="7"/>
        <v>1</v>
      </c>
      <c r="M74" s="3"/>
    </row>
    <row r="75" spans="1:13" ht="12.75" customHeight="1">
      <c r="A75" s="23">
        <v>2009</v>
      </c>
      <c r="B75" s="29">
        <f t="shared" si="7"/>
        <v>0.20296598571748486</v>
      </c>
      <c r="C75" s="29">
        <f t="shared" si="7"/>
        <v>0.011810860351505801</v>
      </c>
      <c r="D75" s="29">
        <f t="shared" si="7"/>
        <v>0.018388116151185647</v>
      </c>
      <c r="E75" s="29">
        <f t="shared" si="7"/>
        <v>0.04502890509011587</v>
      </c>
      <c r="F75" s="29">
        <f t="shared" si="7"/>
        <v>0.12773810412467754</v>
      </c>
      <c r="G75" s="29">
        <f t="shared" si="7"/>
        <v>0.7970340142825151</v>
      </c>
      <c r="H75" s="29">
        <f t="shared" si="7"/>
        <v>0.08054442757968598</v>
      </c>
      <c r="I75" s="29">
        <f t="shared" si="7"/>
        <v>0.04228354358987119</v>
      </c>
      <c r="J75" s="29">
        <f t="shared" si="7"/>
        <v>0.03826088398981479</v>
      </c>
      <c r="K75" s="29">
        <f t="shared" si="7"/>
        <v>0.7164895867028291</v>
      </c>
      <c r="L75" s="30">
        <f t="shared" si="7"/>
        <v>1</v>
      </c>
      <c r="M75" s="3"/>
    </row>
    <row r="76" spans="1:13" ht="18" customHeight="1">
      <c r="A76" s="23">
        <v>2010</v>
      </c>
      <c r="B76" s="29">
        <f t="shared" si="7"/>
        <v>0.2045354803188561</v>
      </c>
      <c r="C76" s="29">
        <f t="shared" si="7"/>
        <v>0.012575504895350415</v>
      </c>
      <c r="D76" s="29">
        <f t="shared" si="7"/>
        <v>0.02010006144123585</v>
      </c>
      <c r="E76" s="29">
        <f t="shared" si="7"/>
        <v>0.041756102231832945</v>
      </c>
      <c r="F76" s="29">
        <f t="shared" si="7"/>
        <v>0.13010381175043687</v>
      </c>
      <c r="G76" s="29">
        <f t="shared" si="7"/>
        <v>0.795464519681144</v>
      </c>
      <c r="H76" s="29">
        <f t="shared" si="7"/>
        <v>0.0803683282398283</v>
      </c>
      <c r="I76" s="29">
        <f t="shared" si="7"/>
        <v>0.04325622591224277</v>
      </c>
      <c r="J76" s="29">
        <f t="shared" si="7"/>
        <v>0.03711210232758552</v>
      </c>
      <c r="K76" s="29">
        <f t="shared" si="7"/>
        <v>0.7150961914413156</v>
      </c>
      <c r="L76" s="30">
        <f t="shared" si="7"/>
        <v>1</v>
      </c>
      <c r="M76" s="3"/>
    </row>
    <row r="77" spans="1:13" ht="12.75" customHeight="1">
      <c r="A77" s="23">
        <v>2011</v>
      </c>
      <c r="B77" s="29">
        <f aca="true" t="shared" si="8" ref="B77:L78">B40/$L40</f>
        <v>0.20825880230549315</v>
      </c>
      <c r="C77" s="29">
        <f t="shared" si="8"/>
        <v>0.01326270085156477</v>
      </c>
      <c r="D77" s="29">
        <f t="shared" si="8"/>
        <v>0.022160558944487763</v>
      </c>
      <c r="E77" s="29">
        <f t="shared" si="8"/>
        <v>0.040476081273219285</v>
      </c>
      <c r="F77" s="29">
        <f t="shared" si="8"/>
        <v>0.13235946123622133</v>
      </c>
      <c r="G77" s="29">
        <f t="shared" si="8"/>
        <v>0.7917411976945069</v>
      </c>
      <c r="H77" s="29">
        <f t="shared" si="8"/>
        <v>0.07949211882156891</v>
      </c>
      <c r="I77" s="29">
        <f t="shared" si="8"/>
        <v>0.04276934366830253</v>
      </c>
      <c r="J77" s="29">
        <f t="shared" si="8"/>
        <v>0.03672277515326637</v>
      </c>
      <c r="K77" s="29">
        <f t="shared" si="8"/>
        <v>0.712249078872938</v>
      </c>
      <c r="L77" s="30">
        <f t="shared" si="8"/>
        <v>1</v>
      </c>
      <c r="M77" s="3"/>
    </row>
    <row r="78" spans="1:13" ht="12.75" customHeight="1">
      <c r="A78" s="23">
        <v>2012</v>
      </c>
      <c r="B78" s="29">
        <f t="shared" si="8"/>
        <v>0.21081302717900655</v>
      </c>
      <c r="C78" s="29">
        <f t="shared" si="8"/>
        <v>0.012344775070290533</v>
      </c>
      <c r="D78" s="29">
        <f t="shared" si="8"/>
        <v>0.020882146204311152</v>
      </c>
      <c r="E78" s="29">
        <f t="shared" si="8"/>
        <v>0.04090762652296158</v>
      </c>
      <c r="F78" s="29">
        <f t="shared" si="8"/>
        <v>0.13667847938144329</v>
      </c>
      <c r="G78" s="29">
        <f t="shared" si="8"/>
        <v>0.7891869728209935</v>
      </c>
      <c r="H78" s="28" t="s">
        <v>15</v>
      </c>
      <c r="I78" s="28" t="s">
        <v>15</v>
      </c>
      <c r="J78" s="28" t="s">
        <v>15</v>
      </c>
      <c r="K78" s="28" t="s">
        <v>15</v>
      </c>
      <c r="L78" s="30">
        <f t="shared" si="8"/>
        <v>1</v>
      </c>
      <c r="M78" s="3"/>
    </row>
    <row r="79" spans="1:13" ht="18" customHeight="1">
      <c r="A79" s="31" t="s">
        <v>18</v>
      </c>
      <c r="B79" s="32" t="s">
        <v>19</v>
      </c>
      <c r="C79" s="33" t="s">
        <v>20</v>
      </c>
      <c r="D79" s="34"/>
      <c r="E79" s="34"/>
      <c r="F79" s="35"/>
      <c r="G79" s="32" t="s">
        <v>21</v>
      </c>
      <c r="H79" s="32" t="str">
        <f>B79</f>
        <v>[A]</v>
      </c>
      <c r="I79" s="33" t="str">
        <f>C79</f>
        <v>[B]</v>
      </c>
      <c r="J79" s="34"/>
      <c r="K79" s="32" t="s">
        <v>22</v>
      </c>
      <c r="L79" s="36" t="str">
        <f>I79</f>
        <v>[B]</v>
      </c>
      <c r="M79" s="3"/>
    </row>
    <row r="80" spans="1:7" s="39" customFormat="1" ht="18" customHeight="1">
      <c r="A80" s="37" t="s">
        <v>23</v>
      </c>
      <c r="B80" s="38">
        <v>40495</v>
      </c>
      <c r="C80" s="38"/>
      <c r="D80" s="38"/>
      <c r="E80" s="38"/>
      <c r="F80" s="38"/>
      <c r="G80" s="38"/>
    </row>
    <row r="81" spans="1:12" s="42" customFormat="1" ht="36" customHeight="1">
      <c r="A81" s="40" t="s">
        <v>24</v>
      </c>
      <c r="B81" s="41" t="s">
        <v>25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s="46" customFormat="1" ht="18" customHeight="1">
      <c r="A82" s="43" t="s">
        <v>26</v>
      </c>
      <c r="B82" s="44"/>
      <c r="C82" s="44"/>
      <c r="D82" s="44"/>
      <c r="E82" s="44"/>
      <c r="F82" s="44"/>
      <c r="G82" s="44"/>
      <c r="H82" s="45"/>
      <c r="I82" s="45"/>
      <c r="J82" s="45"/>
      <c r="K82" s="45"/>
      <c r="L82" s="45"/>
    </row>
    <row r="83" spans="1:7" s="46" customFormat="1" ht="18" customHeight="1">
      <c r="A83" s="47" t="str">
        <f>B79</f>
        <v>[A]</v>
      </c>
      <c r="B83" s="48" t="s">
        <v>27</v>
      </c>
      <c r="C83" s="48"/>
      <c r="D83" s="48"/>
      <c r="E83" s="48"/>
      <c r="F83" s="48"/>
      <c r="G83" s="48"/>
    </row>
    <row r="84" spans="1:7" s="46" customFormat="1" ht="18" customHeight="1">
      <c r="A84" s="47" t="str">
        <f>C79</f>
        <v>[B]</v>
      </c>
      <c r="B84" s="48" t="s">
        <v>28</v>
      </c>
      <c r="C84" s="48"/>
      <c r="D84" s="48"/>
      <c r="E84" s="48"/>
      <c r="F84" s="48"/>
      <c r="G84" s="48"/>
    </row>
    <row r="85" spans="1:12" s="46" customFormat="1" ht="18" customHeight="1">
      <c r="A85" s="47" t="str">
        <f>G79</f>
        <v>[C]</v>
      </c>
      <c r="B85" s="48" t="s">
        <v>29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</row>
    <row r="86" spans="1:12" ht="15" customHeight="1">
      <c r="A86" s="47" t="str">
        <f>K79</f>
        <v>[D]</v>
      </c>
      <c r="B86" s="48" t="s">
        <v>30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s="46" customFormat="1" ht="18" customHeight="1">
      <c r="A87" s="43" t="s">
        <v>31</v>
      </c>
      <c r="B87" s="49"/>
      <c r="C87" s="49"/>
      <c r="D87" s="49"/>
      <c r="E87" s="49"/>
      <c r="F87" s="49"/>
      <c r="G87" s="49"/>
      <c r="H87" s="45"/>
      <c r="I87" s="45"/>
      <c r="J87" s="45"/>
      <c r="K87" s="45"/>
      <c r="L87" s="45"/>
    </row>
    <row r="88" spans="1:12" s="46" customFormat="1" ht="48" customHeight="1">
      <c r="A88" s="50" t="s">
        <v>32</v>
      </c>
      <c r="B88" s="51" t="s">
        <v>33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1:10" ht="18">
      <c r="A89" s="52" t="s">
        <v>34</v>
      </c>
      <c r="B89" s="52"/>
      <c r="C89" s="52"/>
      <c r="D89" s="52"/>
      <c r="E89" s="52"/>
      <c r="F89" s="52"/>
      <c r="G89" s="52"/>
      <c r="H89" s="52"/>
      <c r="J89" s="3"/>
    </row>
    <row r="90" spans="5:12" ht="15">
      <c r="E90" s="27"/>
      <c r="F90" s="27"/>
      <c r="G90" s="53"/>
      <c r="L90" s="27"/>
    </row>
    <row r="91" spans="5:12" ht="15">
      <c r="E91" s="27"/>
      <c r="F91" s="27"/>
      <c r="G91" s="53"/>
      <c r="L91" s="27"/>
    </row>
    <row r="92" spans="5:12" ht="15">
      <c r="E92" s="27"/>
      <c r="F92" s="27"/>
      <c r="G92" s="53"/>
      <c r="L92" s="27"/>
    </row>
    <row r="93" spans="5:12" ht="15">
      <c r="E93" s="27"/>
      <c r="F93" s="27"/>
      <c r="G93" s="53"/>
      <c r="L93" s="27"/>
    </row>
    <row r="94" spans="5:12" ht="15">
      <c r="E94" s="27"/>
      <c r="F94" s="27"/>
      <c r="G94" s="53"/>
      <c r="L94" s="27"/>
    </row>
    <row r="95" spans="5:12" ht="15">
      <c r="E95" s="27"/>
      <c r="F95" s="27"/>
      <c r="G95" s="53"/>
      <c r="L95" s="27"/>
    </row>
    <row r="96" spans="5:12" ht="15">
      <c r="E96" s="27"/>
      <c r="F96" s="27"/>
      <c r="G96" s="53"/>
      <c r="L96" s="27"/>
    </row>
  </sheetData>
  <sheetProtection/>
  <mergeCells count="26">
    <mergeCell ref="B86:L86"/>
    <mergeCell ref="B88:L88"/>
    <mergeCell ref="A89:H89"/>
    <mergeCell ref="B80:G80"/>
    <mergeCell ref="B81:L81"/>
    <mergeCell ref="B82:G82"/>
    <mergeCell ref="B83:G83"/>
    <mergeCell ref="B84:G84"/>
    <mergeCell ref="B85:L85"/>
    <mergeCell ref="G3:G4"/>
    <mergeCell ref="H3:J3"/>
    <mergeCell ref="K3:K4"/>
    <mergeCell ref="B5:L5"/>
    <mergeCell ref="B42:L42"/>
    <mergeCell ref="C79:F79"/>
    <mergeCell ref="I79:J79"/>
    <mergeCell ref="A1:L1"/>
    <mergeCell ref="A2:A4"/>
    <mergeCell ref="B2:F2"/>
    <mergeCell ref="G2:K2"/>
    <mergeCell ref="L2:L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7Copy</dc:creator>
  <cp:keywords/>
  <dc:description/>
  <cp:lastModifiedBy>7Copy</cp:lastModifiedBy>
  <dcterms:created xsi:type="dcterms:W3CDTF">2013-09-21T11:41:25Z</dcterms:created>
  <dcterms:modified xsi:type="dcterms:W3CDTF">2013-09-21T11:42:02Z</dcterms:modified>
  <cp:category/>
  <cp:version/>
  <cp:contentType/>
  <cp:contentStatus/>
</cp:coreProperties>
</file>