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7955" windowHeight="5670" activeTab="0"/>
  </bookViews>
  <sheets>
    <sheet name="Table 6.3" sheetId="1" r:id="rId1"/>
  </sheets>
  <externalReferences>
    <externalReference r:id="rId4"/>
    <externalReference r:id="rId5"/>
  </externalReferences>
  <definedNames>
    <definedName name="_Fill" hidden="1">#REF!</definedName>
    <definedName name="_Parse_Out" hidden="1">'[2]Medicare 1999'!#REF!</definedName>
    <definedName name="_xlnm.Print_Area" localSheetId="0">'Table 6.3'!$A$1:$M$48</definedName>
    <definedName name="_xlnm.Print_Titles">#N/A</definedName>
  </definedNames>
  <calcPr fullCalcOnLoad="1"/>
</workbook>
</file>

<file path=xl/sharedStrings.xml><?xml version="1.0" encoding="utf-8"?>
<sst xmlns="http://schemas.openxmlformats.org/spreadsheetml/2006/main" count="79" uniqueCount="73">
  <si>
    <t>Table 6.3. Distribution of Average Annual Expenditures for Families in the Lowest and Highest Quintiles of Income Before Taxes, 1984, 1996, 2008</t>
  </si>
  <si>
    <t>[In dollars, except as noted]</t>
  </si>
  <si>
    <t xml:space="preserve">ITEM                    </t>
  </si>
  <si>
    <t>Notes</t>
  </si>
  <si>
    <t xml:space="preserve">Expenditure (dollars) </t>
  </si>
  <si>
    <t>Percentage of total expenditure</t>
  </si>
  <si>
    <t>Lowest 20 percent of income</t>
  </si>
  <si>
    <t>Highest 20 percent of income</t>
  </si>
  <si>
    <t>Number of consumer units (in thousands)</t>
  </si>
  <si>
    <t>Lower limit</t>
  </si>
  <si>
    <t>NA</t>
  </si>
  <si>
    <t>NR</t>
  </si>
  <si>
    <t xml:space="preserve">Income before taxes </t>
  </si>
  <si>
    <t xml:space="preserve">Income after taxes </t>
  </si>
  <si>
    <t>Average annual expenditures</t>
  </si>
  <si>
    <t>Summed Total</t>
  </si>
  <si>
    <t>Housing</t>
  </si>
  <si>
    <t>[A]</t>
  </si>
  <si>
    <t>Food</t>
  </si>
  <si>
    <t>[B]</t>
  </si>
  <si>
    <t>Transportation</t>
  </si>
  <si>
    <t>[C]</t>
  </si>
  <si>
    <t>Healthcare</t>
  </si>
  <si>
    <t>[D]</t>
  </si>
  <si>
    <t>Entertainment</t>
  </si>
  <si>
    <t>[E]</t>
  </si>
  <si>
    <t>Clothing</t>
  </si>
  <si>
    <t>[F]</t>
  </si>
  <si>
    <t>Personal Care</t>
  </si>
  <si>
    <t>[G]</t>
  </si>
  <si>
    <t>Private Education</t>
  </si>
  <si>
    <t>[H]</t>
  </si>
  <si>
    <t>Personal Business</t>
  </si>
  <si>
    <t>[I]</t>
  </si>
  <si>
    <t>Alcohol and Tobacco</t>
  </si>
  <si>
    <t>[J]</t>
  </si>
  <si>
    <t>All Other</t>
  </si>
  <si>
    <t>[K]</t>
  </si>
  <si>
    <t>[L]</t>
  </si>
  <si>
    <t>[M]</t>
  </si>
  <si>
    <t>[N]</t>
  </si>
  <si>
    <t>[O]</t>
  </si>
  <si>
    <t>[P]</t>
  </si>
  <si>
    <t>Update:</t>
  </si>
  <si>
    <t>Note:</t>
  </si>
  <si>
    <t>Numbers may not add to totals due to rounding. Figures in bold italics estimated by author using sources and methods describes in Notes. All other figures are reported in sources shown. Expenditure categories are sorted from highest to lowest in terms of distribution of average annual expenditures for lowest quintile.</t>
  </si>
  <si>
    <t>Notes:</t>
  </si>
  <si>
    <t>Consists of rent, mortage interest, property taxes, home maintenance, insurance, other lodging, utilities, fuels, public services,telephone services, housekeeping supplies, appliances, and furniture.</t>
  </si>
  <si>
    <t>Consists of food, beverages, and alcoholic beverages purchased for consumption at home, food purchased for consumption away from home, and accommodations.</t>
  </si>
  <si>
    <t xml:space="preserve">Consists of motor vehicle purchase, operation, and repair, public transportation, and fuels. </t>
  </si>
  <si>
    <t>Consists of health insurance, medical services, drugs, and medical supplies.</t>
  </si>
  <si>
    <t>Consists of fees and admissions, television, radios, and sound equipment, pets and pet supplies, and other entertainment supplies and services.</t>
  </si>
  <si>
    <t>Consists of clothing purchase, cleaning, repair, and rental; laundry services, and footwear.</t>
  </si>
  <si>
    <t>Includes cosmetics and toiletries, appliances for personal care, and miscellaneous personal care services.</t>
  </si>
  <si>
    <t>Includes higher education, commercial and vocational schools, private nursery, elementary, and secondary schools, and educational books.</t>
  </si>
  <si>
    <t>Consists of personal insurance, pensions, and Social Security.</t>
  </si>
  <si>
    <t xml:space="preserve">Consists of alchohol, tobacco products, and smoking supplies. </t>
  </si>
  <si>
    <t xml:space="preserve">Consists of cash contributions, reading, and miscellaneous.  </t>
  </si>
  <si>
    <t>All figures reported in [S1]. Percentages not reported.</t>
  </si>
  <si>
    <t>All figures calculated by author from dollar amounts shown.</t>
  </si>
  <si>
    <t xml:space="preserve">All figures reported in [S2]. </t>
  </si>
  <si>
    <t xml:space="preserve">All figures reported in [S3]. </t>
  </si>
  <si>
    <t xml:space="preserve">All figures reported in [S4]. </t>
  </si>
  <si>
    <t xml:space="preserve">Sources: </t>
  </si>
  <si>
    <t>[S1]</t>
  </si>
  <si>
    <r>
      <rPr>
        <b/>
        <sz val="8"/>
        <color indexed="8"/>
        <rFont val="News gothic condensed"/>
        <family val="0"/>
      </rPr>
      <t>U.S. Department of Labor, Bureau of Labor Statistics</t>
    </r>
    <r>
      <rPr>
        <sz val="8"/>
        <color indexed="8"/>
        <rFont val="News gothic condensed"/>
        <family val="0"/>
      </rPr>
      <t xml:space="preserve">. </t>
    </r>
    <r>
      <rPr>
        <i/>
        <sz val="8"/>
        <color indexed="8"/>
        <rFont val="News gothic condensed"/>
        <family val="0"/>
      </rPr>
      <t>Consumer Expenditure Survey</t>
    </r>
    <r>
      <rPr>
        <sz val="8"/>
        <color indexed="8"/>
        <rFont val="News gothic condensed"/>
        <family val="0"/>
      </rPr>
      <t>. Table 1. Quintiles of income before taxes. 1984. ftp://ftp.bls.gov/pub/special.requests/ce/standard/1984/quintile.txt. Accessed May 20, 2010.</t>
    </r>
  </si>
  <si>
    <t>[S2]</t>
  </si>
  <si>
    <r>
      <rPr>
        <b/>
        <sz val="8"/>
        <color indexed="8"/>
        <rFont val="News gothic condensed"/>
        <family val="0"/>
      </rPr>
      <t>U.S. Department of Labor, Bureau of Labor Statistics</t>
    </r>
    <r>
      <rPr>
        <sz val="8"/>
        <color indexed="8"/>
        <rFont val="News gothic condensed"/>
        <family val="0"/>
      </rPr>
      <t xml:space="preserve">. </t>
    </r>
    <r>
      <rPr>
        <i/>
        <sz val="8"/>
        <color indexed="8"/>
        <rFont val="News gothic condensed"/>
        <family val="0"/>
      </rPr>
      <t>Table 1100. Quintiles of income before taxes: Shares of average annual expenditures and sources of income, Consumer Expenditure Survey, 1996</t>
    </r>
    <r>
      <rPr>
        <sz val="8"/>
        <color indexed="8"/>
        <rFont val="News gothic condensed"/>
        <family val="0"/>
      </rPr>
      <t>. ftp://ftp.bls.gov/pub/special.requests/ce/share/1996/quintile.txt. Accessed May 20, 2010.</t>
    </r>
  </si>
  <si>
    <t>[S3]</t>
  </si>
  <si>
    <r>
      <rPr>
        <b/>
        <sz val="8"/>
        <color indexed="8"/>
        <rFont val="News gothic condensed"/>
        <family val="0"/>
      </rPr>
      <t>U.S. Department of Labor, Bureau of Labor Statistics</t>
    </r>
    <r>
      <rPr>
        <sz val="8"/>
        <color indexed="8"/>
        <rFont val="News gothic condensed"/>
        <family val="0"/>
      </rPr>
      <t xml:space="preserve">. </t>
    </r>
    <r>
      <rPr>
        <i/>
        <sz val="8"/>
        <color indexed="8"/>
        <rFont val="News gothic condensed"/>
        <family val="0"/>
      </rPr>
      <t>Table 45. Quintiles of income before taxes: Shares of average annual expenditures and sources of income, Consumer Expenditure Survey, 1996</t>
    </r>
    <r>
      <rPr>
        <sz val="8"/>
        <color indexed="8"/>
        <rFont val="News gothic condensed"/>
        <family val="0"/>
      </rPr>
      <t>. ftp://ftp.bls.gov/pub/special.requests/ce/share/2008/quintile.txt. Accessed May 20, 2010.</t>
    </r>
  </si>
  <si>
    <t>[S4]</t>
  </si>
  <si>
    <r>
      <rPr>
        <b/>
        <sz val="8"/>
        <color indexed="8"/>
        <rFont val="News gothic condensed"/>
        <family val="0"/>
      </rPr>
      <t>U.S. Department of Labor, Bureau of Labor Statistics</t>
    </r>
    <r>
      <rPr>
        <sz val="8"/>
        <color indexed="8"/>
        <rFont val="News gothic condensed"/>
        <family val="0"/>
      </rPr>
      <t xml:space="preserve">. </t>
    </r>
    <r>
      <rPr>
        <i/>
        <sz val="8"/>
        <color indexed="8"/>
        <rFont val="News gothic condensed"/>
        <family val="0"/>
      </rPr>
      <t>Table 45. Quintiles of income before taxes: Shares of average annual expenditures and sources of income, Consumer Expenditure Survey, 2011</t>
    </r>
    <r>
      <rPr>
        <sz val="8"/>
        <color indexed="8"/>
        <rFont val="News gothic condensed"/>
        <family val="0"/>
      </rPr>
      <t>. ftp://ftp.bls.gov/pub/special.requests/ce/share/2011/quintile.txt. Accessed September 15, 2013.</t>
    </r>
  </si>
  <si>
    <t>Linked Tables: None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</si>
</sst>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General_)"/>
    <numFmt numFmtId="168" formatCode="##0.0;\-##0.0;0.0;"/>
    <numFmt numFmtId="169" formatCode="\ \.\.;\ \.\.;\ \.\.;\ \.\."/>
    <numFmt numFmtId="170" formatCode="##0.0\ \(\d\);\-##0.0\ \(\d\);0.0\ \(\d\);\ \(\d\)"/>
    <numFmt numFmtId="171" formatCode="##0.0\ \e;\-##0.0\ \e;0.0\ \e;\ \e"/>
    <numFmt numFmtId="172" formatCode="##0.0\ \|;\-##0.0\ \|;0.0\ \|;\ \|"/>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News gothic condensed"/>
      <family val="0"/>
    </font>
    <font>
      <sz val="8"/>
      <color indexed="8"/>
      <name val="News gothic condensed"/>
      <family val="0"/>
    </font>
    <font>
      <sz val="8"/>
      <name val="News Gothic Condensed"/>
      <family val="0"/>
    </font>
    <font>
      <b/>
      <i/>
      <sz val="8"/>
      <name val="News gothic condensed"/>
      <family val="0"/>
    </font>
    <font>
      <b/>
      <sz val="8"/>
      <name val="News gothic condensed"/>
      <family val="0"/>
    </font>
    <font>
      <sz val="11"/>
      <name val="Arial"/>
      <family val="2"/>
    </font>
    <font>
      <i/>
      <sz val="8"/>
      <color indexed="8"/>
      <name val="News gothic condensed"/>
      <family val="0"/>
    </font>
    <font>
      <sz val="14"/>
      <color indexed="10"/>
      <name val="News Gothic Condensed"/>
      <family val="0"/>
    </font>
    <font>
      <sz val="10"/>
      <name val="Arial"/>
      <family val="2"/>
    </font>
    <font>
      <sz val="10"/>
      <color indexed="8"/>
      <name val="Arial"/>
      <family val="2"/>
    </font>
    <font>
      <sz val="12"/>
      <name val="SWISS"/>
      <family val="0"/>
    </font>
    <font>
      <sz val="1"/>
      <color indexed="8"/>
      <name val="Courier"/>
      <family val="3"/>
    </font>
    <font>
      <u val="single"/>
      <sz val="7.5"/>
      <color indexed="12"/>
      <name val="Arial"/>
      <family val="2"/>
    </font>
    <font>
      <u val="single"/>
      <sz val="10"/>
      <color indexed="12"/>
      <name val="Arial"/>
      <family val="2"/>
    </font>
    <font>
      <u val="single"/>
      <sz val="12"/>
      <color indexed="12"/>
      <name val="Arial"/>
      <family val="2"/>
    </font>
    <font>
      <u val="single"/>
      <sz val="10"/>
      <color indexed="12"/>
      <name val="Courier"/>
      <family val="3"/>
    </font>
    <font>
      <sz val="8"/>
      <color indexed="8"/>
      <name val="Calibri"/>
      <family val="2"/>
    </font>
    <font>
      <sz val="12"/>
      <name val="Arial"/>
      <family val="2"/>
    </font>
    <font>
      <sz val="10"/>
      <name val="Courier"/>
      <family val="3"/>
    </font>
    <font>
      <sz val="7"/>
      <name val="Arial"/>
      <family val="2"/>
    </font>
    <font>
      <b/>
      <sz val="12"/>
      <name val="Arial"/>
      <family val="2"/>
    </font>
    <font>
      <i/>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b/>
      <sz val="8"/>
      <color theme="1"/>
      <name val="News gothic condensed"/>
      <family val="0"/>
    </font>
    <font>
      <sz val="8"/>
      <color theme="1"/>
      <name val="News gothic condensed"/>
      <family val="0"/>
    </font>
    <font>
      <sz val="14"/>
      <color rgb="FFFF0000"/>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thick"/>
    </border>
    <border>
      <left/>
      <right/>
      <top style="thick"/>
      <bottom/>
    </border>
    <border>
      <left/>
      <right style="thin"/>
      <top style="thick"/>
      <bottom/>
    </border>
    <border>
      <left style="thin"/>
      <right/>
      <top style="thick"/>
      <bottom style="thin"/>
    </border>
    <border>
      <left/>
      <right style="thin"/>
      <top style="thick"/>
      <bottom style="thin"/>
    </border>
    <border>
      <left style="thin"/>
      <right style="thin"/>
      <top style="thick"/>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s>
  <cellStyleXfs count="1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pplyFill="0">
      <alignment/>
      <protection/>
    </xf>
    <xf numFmtId="0" fontId="26" fillId="0" borderId="0">
      <alignment/>
      <protection/>
    </xf>
    <xf numFmtId="0" fontId="26" fillId="0" borderId="0">
      <alignment/>
      <protection/>
    </xf>
    <xf numFmtId="0" fontId="55" fillId="0" borderId="0">
      <alignment/>
      <protection/>
    </xf>
    <xf numFmtId="0" fontId="35" fillId="0" borderId="0">
      <alignment/>
      <protection/>
    </xf>
    <xf numFmtId="0" fontId="5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167" fontId="36" fillId="0" borderId="0">
      <alignment/>
      <protection/>
    </xf>
    <xf numFmtId="0" fontId="35" fillId="0" borderId="0">
      <alignment/>
      <protection/>
    </xf>
    <xf numFmtId="0" fontId="56" fillId="0" borderId="0">
      <alignment/>
      <protection/>
    </xf>
    <xf numFmtId="0" fontId="26" fillId="0" borderId="0">
      <alignment/>
      <protection/>
    </xf>
    <xf numFmtId="0" fontId="26" fillId="0" borderId="0" applyFill="0">
      <alignment/>
      <protection/>
    </xf>
    <xf numFmtId="0" fontId="26" fillId="0" borderId="0" applyFill="0">
      <alignment/>
      <protection/>
    </xf>
    <xf numFmtId="0" fontId="2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37" fillId="0" borderId="9" applyNumberFormat="0" applyFill="0" applyProtection="0">
      <alignment horizontal="left" vertical="center" wrapText="1"/>
    </xf>
    <xf numFmtId="168" fontId="37" fillId="0" borderId="9" applyFill="0" applyProtection="0">
      <alignment horizontal="right" vertical="center" wrapText="1"/>
    </xf>
    <xf numFmtId="169" fontId="37" fillId="0" borderId="9" applyFill="0" applyProtection="0">
      <alignment horizontal="right" vertical="center" wrapText="1"/>
    </xf>
    <xf numFmtId="0" fontId="37" fillId="0" borderId="0" applyNumberFormat="0" applyFill="0" applyBorder="0" applyProtection="0">
      <alignment horizontal="left" vertical="center" wrapText="1"/>
    </xf>
    <xf numFmtId="0" fontId="37" fillId="0" borderId="0" applyNumberFormat="0" applyFill="0" applyBorder="0" applyProtection="0">
      <alignment horizontal="left" vertical="center" wrapText="1"/>
    </xf>
    <xf numFmtId="168" fontId="37" fillId="0" borderId="0" applyFill="0" applyBorder="0" applyProtection="0">
      <alignment horizontal="right" vertical="center" wrapText="1"/>
    </xf>
    <xf numFmtId="169" fontId="37" fillId="0" borderId="0" applyFill="0" applyBorder="0" applyProtection="0">
      <alignment horizontal="right" vertical="center" wrapText="1"/>
    </xf>
    <xf numFmtId="170" fontId="37" fillId="0" borderId="0" applyFill="0" applyBorder="0" applyProtection="0">
      <alignment horizontal="right" vertical="center" wrapText="1"/>
    </xf>
    <xf numFmtId="171" fontId="37" fillId="0" borderId="0" applyFill="0" applyBorder="0" applyProtection="0">
      <alignment horizontal="right" vertical="center" wrapText="1"/>
    </xf>
    <xf numFmtId="172" fontId="37" fillId="0" borderId="0" applyFill="0" applyBorder="0" applyProtection="0">
      <alignment horizontal="right" vertical="center" wrapText="1"/>
    </xf>
    <xf numFmtId="0" fontId="26" fillId="0" borderId="0" applyNumberFormat="0" applyFill="0" applyBorder="0" applyAlignment="0" applyProtection="0"/>
    <xf numFmtId="0" fontId="37" fillId="0" borderId="10" applyNumberFormat="0" applyFill="0" applyProtection="0">
      <alignment horizontal="left" vertical="center" wrapText="1"/>
    </xf>
    <xf numFmtId="0" fontId="37" fillId="0" borderId="10" applyNumberFormat="0" applyFill="0" applyProtection="0">
      <alignment horizontal="left" vertical="center" wrapText="1"/>
    </xf>
    <xf numFmtId="168" fontId="37" fillId="0" borderId="10" applyFill="0" applyProtection="0">
      <alignment horizontal="right" vertical="center" wrapText="1"/>
    </xf>
    <xf numFmtId="169" fontId="37" fillId="0" borderId="10" applyFill="0" applyProtection="0">
      <alignment horizontal="right" vertical="center" wrapText="1"/>
    </xf>
    <xf numFmtId="0" fontId="26" fillId="0" borderId="0" applyNumberFormat="0" applyFill="0" applyBorder="0" applyProtection="0">
      <alignment horizontal="left" vertical="center" wrapText="1"/>
    </xf>
    <xf numFmtId="0" fontId="26" fillId="0" borderId="0" applyNumberFormat="0" applyFill="0" applyBorder="0" applyProtection="0">
      <alignment vertical="center" wrapText="1"/>
    </xf>
    <xf numFmtId="0" fontId="26" fillId="0" borderId="0" applyNumberFormat="0" applyFill="0" applyBorder="0" applyProtection="0">
      <alignment vertical="center" wrapText="1"/>
    </xf>
    <xf numFmtId="0" fontId="26" fillId="0" borderId="0" applyNumberFormat="0" applyFill="0" applyBorder="0" applyProtection="0">
      <alignment horizontal="left" vertical="center" wrapText="1"/>
    </xf>
    <xf numFmtId="0" fontId="26" fillId="0" borderId="0" applyNumberFormat="0" applyFill="0" applyBorder="0" applyProtection="0">
      <alignment vertical="center" wrapText="1"/>
    </xf>
    <xf numFmtId="0" fontId="26" fillId="0" borderId="0" applyNumberFormat="0" applyFill="0" applyBorder="0" applyProtection="0">
      <alignment horizontal="left" vertical="center" wrapText="1"/>
    </xf>
    <xf numFmtId="0" fontId="38" fillId="0" borderId="0" applyNumberFormat="0" applyFill="0" applyBorder="0" applyProtection="0">
      <alignment horizontal="left" vertical="center" wrapText="1"/>
    </xf>
    <xf numFmtId="0" fontId="26"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38" fillId="0" borderId="0" applyNumberFormat="0" applyFill="0" applyBorder="0" applyProtection="0">
      <alignment horizontal="left" vertical="center" wrapText="1"/>
    </xf>
    <xf numFmtId="0" fontId="39" fillId="0" borderId="0" applyNumberFormat="0" applyFill="0" applyBorder="0" applyProtection="0">
      <alignment vertical="center" wrapText="1"/>
    </xf>
    <xf numFmtId="0" fontId="0" fillId="0" borderId="11" applyNumberFormat="0" applyFont="0" applyFill="0" applyProtection="0">
      <alignment horizontal="center" vertical="center" wrapText="1"/>
    </xf>
    <xf numFmtId="0" fontId="38" fillId="0" borderId="11" applyNumberFormat="0" applyFill="0" applyProtection="0">
      <alignment horizontal="center" vertical="center" wrapText="1"/>
    </xf>
    <xf numFmtId="0" fontId="38" fillId="0" borderId="11" applyNumberFormat="0" applyFill="0" applyProtection="0">
      <alignment horizontal="center" vertical="center" wrapText="1"/>
    </xf>
    <xf numFmtId="0" fontId="37" fillId="0" borderId="9" applyNumberFormat="0" applyFill="0" applyProtection="0">
      <alignment horizontal="left" vertical="center" wrapText="1"/>
    </xf>
    <xf numFmtId="0" fontId="58" fillId="0" borderId="0" applyNumberFormat="0" applyFill="0" applyBorder="0" applyAlignment="0" applyProtection="0"/>
    <xf numFmtId="0" fontId="59" fillId="0" borderId="12" applyNumberFormat="0" applyFill="0" applyAlignment="0" applyProtection="0"/>
    <xf numFmtId="0" fontId="60" fillId="0" borderId="12" applyNumberFormat="0" applyFill="0" applyAlignment="0" applyProtection="0"/>
    <xf numFmtId="0" fontId="61" fillId="0" borderId="0" applyNumberFormat="0" applyFill="0" applyBorder="0" applyAlignment="0" applyProtection="0"/>
  </cellStyleXfs>
  <cellXfs count="78">
    <xf numFmtId="0" fontId="0" fillId="0" borderId="0" xfId="0" applyFont="1" applyAlignment="1">
      <alignment/>
    </xf>
    <xf numFmtId="0" fontId="62" fillId="0" borderId="0" xfId="0" applyFont="1" applyBorder="1" applyAlignment="1">
      <alignment horizontal="center" vertical="center" wrapText="1"/>
    </xf>
    <xf numFmtId="0" fontId="63" fillId="0" borderId="0" xfId="0" applyFont="1" applyAlignment="1">
      <alignment/>
    </xf>
    <xf numFmtId="0" fontId="62" fillId="0" borderId="13" xfId="0" applyFont="1" applyBorder="1" applyAlignment="1">
      <alignment horizontal="center" vertical="top"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19" fillId="0" borderId="18" xfId="0" applyFont="1" applyBorder="1" applyAlignment="1">
      <alignment horizontal="center" vertical="center"/>
    </xf>
    <xf numFmtId="0" fontId="63" fillId="0" borderId="18" xfId="0" applyFont="1" applyBorder="1" applyAlignment="1">
      <alignment horizontal="center" vertical="center"/>
    </xf>
    <xf numFmtId="0" fontId="63"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19" fillId="0" borderId="27" xfId="0" applyFont="1" applyBorder="1" applyAlignment="1">
      <alignment horizontal="left"/>
    </xf>
    <xf numFmtId="0" fontId="19" fillId="0" borderId="28" xfId="0" applyFont="1" applyBorder="1" applyAlignment="1">
      <alignment horizontal="left"/>
    </xf>
    <xf numFmtId="3" fontId="20" fillId="0" borderId="28" xfId="0" applyNumberFormat="1" applyFont="1" applyBorder="1" applyAlignment="1">
      <alignment horizontal="right"/>
    </xf>
    <xf numFmtId="0" fontId="63" fillId="0" borderId="26" xfId="0" applyFont="1" applyBorder="1" applyAlignment="1">
      <alignment/>
    </xf>
    <xf numFmtId="0" fontId="19" fillId="0" borderId="25" xfId="0" applyFont="1" applyBorder="1" applyAlignment="1">
      <alignment horizontal="left"/>
    </xf>
    <xf numFmtId="0" fontId="19" fillId="0" borderId="29" xfId="0" applyFont="1" applyBorder="1" applyAlignment="1">
      <alignment horizontal="left"/>
    </xf>
    <xf numFmtId="3" fontId="20" fillId="0" borderId="29" xfId="0" applyNumberFormat="1" applyFont="1" applyBorder="1" applyAlignment="1">
      <alignment horizontal="center"/>
    </xf>
    <xf numFmtId="3" fontId="20" fillId="0" borderId="25" xfId="0" applyNumberFormat="1" applyFont="1" applyBorder="1" applyAlignment="1">
      <alignment horizontal="center"/>
    </xf>
    <xf numFmtId="3" fontId="20" fillId="0" borderId="30" xfId="0" applyNumberFormat="1" applyFont="1" applyBorder="1" applyAlignment="1">
      <alignment horizontal="center"/>
    </xf>
    <xf numFmtId="6" fontId="20" fillId="0" borderId="29" xfId="0" applyNumberFormat="1" applyFont="1" applyBorder="1" applyAlignment="1">
      <alignment horizontal="center"/>
    </xf>
    <xf numFmtId="6" fontId="20" fillId="0" borderId="25" xfId="0" applyNumberFormat="1" applyFont="1" applyBorder="1" applyAlignment="1">
      <alignment horizontal="center"/>
    </xf>
    <xf numFmtId="3" fontId="20" fillId="0" borderId="30" xfId="0" applyNumberFormat="1" applyFont="1" applyBorder="1" applyAlignment="1">
      <alignment horizontal="right"/>
    </xf>
    <xf numFmtId="0" fontId="63" fillId="0" borderId="29" xfId="0" applyFont="1" applyBorder="1" applyAlignment="1">
      <alignment/>
    </xf>
    <xf numFmtId="0" fontId="19" fillId="0" borderId="25" xfId="0" applyFont="1" applyBorder="1" applyAlignment="1">
      <alignment horizontal="left" indent="1"/>
    </xf>
    <xf numFmtId="0" fontId="19" fillId="0" borderId="29" xfId="0" applyFont="1" applyBorder="1" applyAlignment="1">
      <alignment horizontal="left" indent="1"/>
    </xf>
    <xf numFmtId="0" fontId="19" fillId="0" borderId="25" xfId="0" applyFont="1" applyBorder="1" applyAlignment="1">
      <alignment/>
    </xf>
    <xf numFmtId="0" fontId="19" fillId="0" borderId="29" xfId="0" applyFont="1" applyBorder="1" applyAlignment="1">
      <alignment/>
    </xf>
    <xf numFmtId="164" fontId="20" fillId="0" borderId="30" xfId="0" applyNumberFormat="1" applyFont="1" applyBorder="1" applyAlignment="1">
      <alignment horizontal="right"/>
    </xf>
    <xf numFmtId="3" fontId="21" fillId="0" borderId="30" xfId="0" applyNumberFormat="1" applyFont="1" applyBorder="1" applyAlignment="1">
      <alignment horizontal="right"/>
    </xf>
    <xf numFmtId="165" fontId="21" fillId="0" borderId="30" xfId="0" applyNumberFormat="1" applyFont="1" applyBorder="1" applyAlignment="1">
      <alignment horizontal="right"/>
    </xf>
    <xf numFmtId="165" fontId="20" fillId="0" borderId="30" xfId="0" applyNumberFormat="1" applyFont="1" applyBorder="1" applyAlignment="1">
      <alignment horizontal="right"/>
    </xf>
    <xf numFmtId="0" fontId="63" fillId="0" borderId="29" xfId="0" applyFont="1" applyBorder="1" applyAlignment="1">
      <alignment horizontal="center"/>
    </xf>
    <xf numFmtId="0" fontId="19" fillId="0" borderId="0" xfId="0" applyFont="1" applyBorder="1" applyAlignment="1">
      <alignment horizontal="left" indent="1"/>
    </xf>
    <xf numFmtId="0" fontId="19" fillId="0" borderId="20" xfId="0" applyFont="1" applyBorder="1" applyAlignment="1">
      <alignment horizontal="left" indent="1"/>
    </xf>
    <xf numFmtId="0" fontId="19" fillId="0" borderId="31" xfId="0" applyFont="1" applyBorder="1" applyAlignment="1">
      <alignment horizontal="left" indent="1"/>
    </xf>
    <xf numFmtId="3" fontId="20" fillId="0" borderId="32" xfId="0" applyNumberFormat="1" applyFont="1" applyBorder="1" applyAlignment="1">
      <alignment horizontal="right"/>
    </xf>
    <xf numFmtId="165" fontId="21" fillId="0" borderId="32" xfId="0" applyNumberFormat="1" applyFont="1" applyBorder="1" applyAlignment="1">
      <alignment horizontal="right"/>
    </xf>
    <xf numFmtId="165" fontId="20" fillId="0" borderId="32" xfId="0" applyNumberFormat="1" applyFont="1" applyBorder="1" applyAlignment="1">
      <alignment horizontal="right"/>
    </xf>
    <xf numFmtId="0" fontId="63" fillId="0" borderId="31" xfId="0" applyFont="1" applyBorder="1" applyAlignment="1">
      <alignment horizontal="center"/>
    </xf>
    <xf numFmtId="0" fontId="19" fillId="0" borderId="23" xfId="0" applyFont="1" applyBorder="1" applyAlignment="1">
      <alignment horizontal="center" vertical="center"/>
    </xf>
    <xf numFmtId="3" fontId="20" fillId="0" borderId="21" xfId="0" applyNumberFormat="1" applyFont="1" applyBorder="1" applyAlignment="1">
      <alignment horizontal="center" vertical="center"/>
    </xf>
    <xf numFmtId="3" fontId="20" fillId="0" borderId="22" xfId="0" applyNumberFormat="1" applyFont="1" applyBorder="1" applyAlignment="1">
      <alignment horizontal="center" vertical="center"/>
    </xf>
    <xf numFmtId="0" fontId="63" fillId="0" borderId="0" xfId="0" applyFont="1" applyBorder="1" applyAlignment="1">
      <alignment/>
    </xf>
    <xf numFmtId="0" fontId="20" fillId="0" borderId="33" xfId="0" applyFont="1" applyBorder="1" applyAlignment="1">
      <alignment vertical="center" wrapText="1"/>
    </xf>
    <xf numFmtId="14" fontId="20" fillId="0" borderId="33" xfId="0" applyNumberFormat="1" applyFont="1" applyBorder="1" applyAlignment="1" applyProtection="1">
      <alignment horizontal="left" vertical="center" wrapText="1"/>
      <protection locked="0"/>
    </xf>
    <xf numFmtId="0" fontId="20" fillId="0" borderId="0" xfId="0" applyFont="1" applyBorder="1" applyAlignment="1">
      <alignment vertical="center" wrapText="1"/>
    </xf>
    <xf numFmtId="0" fontId="0" fillId="0" borderId="0" xfId="0" applyBorder="1" applyAlignment="1">
      <alignment/>
    </xf>
    <xf numFmtId="0" fontId="22" fillId="0" borderId="19" xfId="0" applyFont="1" applyBorder="1" applyAlignment="1">
      <alignment horizontal="center" vertical="top" wrapText="1"/>
    </xf>
    <xf numFmtId="0" fontId="20" fillId="0" borderId="19" xfId="0" applyFont="1" applyBorder="1" applyAlignment="1">
      <alignment horizontal="left" vertical="center" wrapText="1"/>
    </xf>
    <xf numFmtId="0" fontId="22" fillId="0" borderId="23" xfId="0" applyFont="1" applyBorder="1" applyAlignment="1">
      <alignment horizontal="center" vertical="center" wrapText="1"/>
    </xf>
    <xf numFmtId="0" fontId="23" fillId="0" borderId="23" xfId="0" applyFont="1" applyBorder="1" applyAlignment="1">
      <alignment vertical="top"/>
    </xf>
    <xf numFmtId="0" fontId="23" fillId="0" borderId="0" xfId="0" applyFont="1" applyAlignment="1">
      <alignment vertical="top"/>
    </xf>
    <xf numFmtId="0" fontId="63" fillId="0" borderId="0" xfId="0" applyFont="1" applyAlignment="1">
      <alignment horizontal="center" vertical="top"/>
    </xf>
    <xf numFmtId="165" fontId="20" fillId="0" borderId="0" xfId="0" applyNumberFormat="1" applyFont="1" applyAlignment="1">
      <alignment horizontal="left" vertical="top" wrapText="1"/>
    </xf>
    <xf numFmtId="0" fontId="63" fillId="0" borderId="0" xfId="0" applyFont="1" applyAlignment="1">
      <alignment vertical="top"/>
    </xf>
    <xf numFmtId="3" fontId="63" fillId="0" borderId="0" xfId="0" applyNumberFormat="1" applyFont="1" applyAlignment="1">
      <alignment horizontal="center" vertical="top"/>
    </xf>
    <xf numFmtId="0" fontId="22" fillId="0" borderId="23" xfId="0" applyFont="1" applyBorder="1" applyAlignment="1">
      <alignment horizontal="left" vertical="center" wrapText="1"/>
    </xf>
    <xf numFmtId="0" fontId="22" fillId="0" borderId="23" xfId="0" applyFont="1" applyBorder="1" applyAlignment="1">
      <alignment horizontal="left" vertical="center" wrapText="1"/>
    </xf>
    <xf numFmtId="0" fontId="23" fillId="0" borderId="0" xfId="0" applyFont="1" applyBorder="1" applyAlignment="1">
      <alignment vertical="center"/>
    </xf>
    <xf numFmtId="0" fontId="23" fillId="0" borderId="0" xfId="0" applyFont="1" applyAlignment="1">
      <alignment vertical="center"/>
    </xf>
    <xf numFmtId="0" fontId="63" fillId="0" borderId="0" xfId="0" applyFont="1" applyAlignment="1">
      <alignment horizontal="left" vertical="top" wrapText="1"/>
    </xf>
    <xf numFmtId="0" fontId="64" fillId="0" borderId="0" xfId="0" applyFont="1" applyFill="1" applyBorder="1" applyAlignment="1">
      <alignment horizontal="left" vertical="top" wrapText="1"/>
    </xf>
    <xf numFmtId="0" fontId="63" fillId="0" borderId="0" xfId="0" applyFont="1" applyBorder="1" applyAlignment="1">
      <alignment horizontal="center"/>
    </xf>
    <xf numFmtId="166" fontId="20" fillId="0" borderId="0" xfId="149" applyNumberFormat="1" applyFont="1" applyBorder="1" applyAlignment="1">
      <alignment horizontal="center"/>
    </xf>
    <xf numFmtId="165" fontId="20" fillId="0" borderId="0" xfId="0" applyNumberFormat="1" applyFont="1" applyBorder="1" applyAlignment="1">
      <alignment horizontal="center"/>
    </xf>
    <xf numFmtId="0" fontId="20" fillId="0" borderId="0" xfId="0" applyNumberFormat="1" applyFont="1" applyBorder="1" applyAlignment="1">
      <alignment horizontal="center"/>
    </xf>
  </cellXfs>
  <cellStyles count="1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Currency 2" xfId="50"/>
    <cellStyle name="Currency 3" xfId="51"/>
    <cellStyle name="Currency 4" xfId="52"/>
    <cellStyle name="Explanatory Text" xfId="53"/>
    <cellStyle name="F2" xfId="54"/>
    <cellStyle name="F2 2" xfId="55"/>
    <cellStyle name="F2 3" xfId="56"/>
    <cellStyle name="F2 4" xfId="57"/>
    <cellStyle name="F2 5" xfId="58"/>
    <cellStyle name="F2_6.8b" xfId="59"/>
    <cellStyle name="F3" xfId="60"/>
    <cellStyle name="F3 2" xfId="61"/>
    <cellStyle name="F3 3" xfId="62"/>
    <cellStyle name="F3 4" xfId="63"/>
    <cellStyle name="F3 5" xfId="64"/>
    <cellStyle name="F3_6.8b" xfId="65"/>
    <cellStyle name="F4" xfId="66"/>
    <cellStyle name="F4 2" xfId="67"/>
    <cellStyle name="F4 3" xfId="68"/>
    <cellStyle name="F4 4" xfId="69"/>
    <cellStyle name="F4 5" xfId="70"/>
    <cellStyle name="F4_6.8b" xfId="71"/>
    <cellStyle name="F5" xfId="72"/>
    <cellStyle name="F5 2" xfId="73"/>
    <cellStyle name="F5 3" xfId="74"/>
    <cellStyle name="F5 4" xfId="75"/>
    <cellStyle name="F5 5" xfId="76"/>
    <cellStyle name="F5_6.8b" xfId="77"/>
    <cellStyle name="F6" xfId="78"/>
    <cellStyle name="F6 2" xfId="79"/>
    <cellStyle name="F6 3" xfId="80"/>
    <cellStyle name="F6 4" xfId="81"/>
    <cellStyle name="F6 5" xfId="82"/>
    <cellStyle name="F6_6.8b" xfId="83"/>
    <cellStyle name="F7" xfId="84"/>
    <cellStyle name="F7 2" xfId="85"/>
    <cellStyle name="F7 3" xfId="86"/>
    <cellStyle name="F7 4" xfId="87"/>
    <cellStyle name="F7 5" xfId="88"/>
    <cellStyle name="F7_6.8b" xfId="89"/>
    <cellStyle name="F8" xfId="90"/>
    <cellStyle name="F8 2" xfId="91"/>
    <cellStyle name="F8 3" xfId="92"/>
    <cellStyle name="F8 4" xfId="93"/>
    <cellStyle name="F8 5" xfId="94"/>
    <cellStyle name="F8_6.8b" xfId="95"/>
    <cellStyle name="Good" xfId="96"/>
    <cellStyle name="Heading 1" xfId="97"/>
    <cellStyle name="Heading 2" xfId="98"/>
    <cellStyle name="Heading 3" xfId="99"/>
    <cellStyle name="Heading 4" xfId="100"/>
    <cellStyle name="Hyperlink 2" xfId="101"/>
    <cellStyle name="Hyperlink 3" xfId="102"/>
    <cellStyle name="Hyperlink 4" xfId="103"/>
    <cellStyle name="Hyperlink 5" xfId="104"/>
    <cellStyle name="Hyperlink 6" xfId="105"/>
    <cellStyle name="Input" xfId="106"/>
    <cellStyle name="Linked Cell" xfId="107"/>
    <cellStyle name="Neutral" xfId="108"/>
    <cellStyle name="Normal 10" xfId="109"/>
    <cellStyle name="Normal 10 2" xfId="110"/>
    <cellStyle name="Normal 10 3" xfId="111"/>
    <cellStyle name="Normal 10_6.8b" xfId="112"/>
    <cellStyle name="Normal 11" xfId="113"/>
    <cellStyle name="Normal 12" xfId="114"/>
    <cellStyle name="Normal 13" xfId="115"/>
    <cellStyle name="Normal 14" xfId="116"/>
    <cellStyle name="Normal 15" xfId="117"/>
    <cellStyle name="Normal 16" xfId="118"/>
    <cellStyle name="Normal 2" xfId="119"/>
    <cellStyle name="Normal 2 10" xfId="120"/>
    <cellStyle name="Normal 2 2" xfId="121"/>
    <cellStyle name="Normal 2 2 2" xfId="122"/>
    <cellStyle name="Normal 2 2 3" xfId="123"/>
    <cellStyle name="Normal 2 2 4" xfId="124"/>
    <cellStyle name="Normal 2 2 5" xfId="125"/>
    <cellStyle name="Normal 2 2 6" xfId="126"/>
    <cellStyle name="Normal 2 2 7" xfId="127"/>
    <cellStyle name="Normal 2 2 8" xfId="128"/>
    <cellStyle name="Normal 2 2 9" xfId="129"/>
    <cellStyle name="Normal 2 2_6.8b" xfId="130"/>
    <cellStyle name="Normal 2 3" xfId="131"/>
    <cellStyle name="Normal 2 4" xfId="132"/>
    <cellStyle name="Normal 2 5" xfId="133"/>
    <cellStyle name="Normal 2 6" xfId="134"/>
    <cellStyle name="Normal 2 7" xfId="135"/>
    <cellStyle name="Normal 2 8" xfId="136"/>
    <cellStyle name="Normal 2 9" xfId="137"/>
    <cellStyle name="Normal 2_6.8b" xfId="138"/>
    <cellStyle name="Normal 3" xfId="139"/>
    <cellStyle name="Normal 3 2" xfId="140"/>
    <cellStyle name="Normal 4" xfId="141"/>
    <cellStyle name="Normal 5" xfId="142"/>
    <cellStyle name="Normal 6" xfId="143"/>
    <cellStyle name="Normal 7" xfId="144"/>
    <cellStyle name="Normal 8" xfId="145"/>
    <cellStyle name="Normal 9" xfId="146"/>
    <cellStyle name="Note" xfId="147"/>
    <cellStyle name="Output" xfId="148"/>
    <cellStyle name="Percent" xfId="149"/>
    <cellStyle name="Percent 2" xfId="150"/>
    <cellStyle name="Percent 2 2" xfId="151"/>
    <cellStyle name="Percent 2 3" xfId="152"/>
    <cellStyle name="Percent 3" xfId="153"/>
    <cellStyle name="Percent 4" xfId="154"/>
    <cellStyle name="Percent 4 2" xfId="155"/>
    <cellStyle name="Percent 4 3" xfId="156"/>
    <cellStyle name="ss1" xfId="157"/>
    <cellStyle name="ss10" xfId="158"/>
    <cellStyle name="ss11" xfId="159"/>
    <cellStyle name="ss12" xfId="160"/>
    <cellStyle name="ss13" xfId="161"/>
    <cellStyle name="ss14" xfId="162"/>
    <cellStyle name="ss15" xfId="163"/>
    <cellStyle name="ss16" xfId="164"/>
    <cellStyle name="ss17" xfId="165"/>
    <cellStyle name="ss18" xfId="166"/>
    <cellStyle name="ss19" xfId="167"/>
    <cellStyle name="ss2" xfId="168"/>
    <cellStyle name="ss20" xfId="169"/>
    <cellStyle name="ss21" xfId="170"/>
    <cellStyle name="ss22" xfId="171"/>
    <cellStyle name="ss23" xfId="172"/>
    <cellStyle name="ss24" xfId="173"/>
    <cellStyle name="ss25" xfId="174"/>
    <cellStyle name="ss26" xfId="175"/>
    <cellStyle name="ss27" xfId="176"/>
    <cellStyle name="ss28" xfId="177"/>
    <cellStyle name="ss29" xfId="178"/>
    <cellStyle name="ss3" xfId="179"/>
    <cellStyle name="ss30" xfId="180"/>
    <cellStyle name="ss31" xfId="181"/>
    <cellStyle name="ss4" xfId="182"/>
    <cellStyle name="ss5" xfId="183"/>
    <cellStyle name="ss6" xfId="184"/>
    <cellStyle name="ss7" xfId="185"/>
    <cellStyle name="ss8" xfId="186"/>
    <cellStyle name="ss9" xfId="187"/>
    <cellStyle name="Title" xfId="188"/>
    <cellStyle name="Total" xfId="189"/>
    <cellStyle name="Total 2" xfId="190"/>
    <cellStyle name="Warning Text"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6.%20H%20Services%20and%20Family%20Budget\CNX1\AEIGuidePartSixFinalCN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chigan%20CON\Data\CMS%20Medicare-Medicaid\medicare.ca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Table 6.1"/>
      <sheetName val="6.1a"/>
      <sheetName val="NIPA 2.5.5 PCE by Function"/>
      <sheetName val="NIPA 2.5.5 PCE by Funct (2009)"/>
      <sheetName val="Table 1.3.8"/>
      <sheetName val="Table 6.3"/>
      <sheetName val="BLS lowest quintile"/>
      <sheetName val="BLS Highest Quintile"/>
      <sheetName val="BLS 2011 CES"/>
      <sheetName val="Table 6.4.1"/>
      <sheetName val="Health Coverage by Age (CPS)"/>
      <sheetName val="CPS Data"/>
      <sheetName val="Table 6.4.2"/>
      <sheetName val="Table 3.10.4"/>
      <sheetName val="Table 6.5"/>
      <sheetName val="6.5A"/>
      <sheetName val="CPS Uninsured by Age 2012"/>
      <sheetName val="Table 6.6"/>
      <sheetName val="Table 1.1"/>
      <sheetName val="CBO May 2013"/>
      <sheetName val="CBO June 2012"/>
      <sheetName val="CBO Insurance Coverage (2010)"/>
      <sheetName val="Census 1999-2010"/>
      <sheetName val="Table 6.7.1"/>
      <sheetName val="Table 6.7.1.1"/>
      <sheetName val="Table 6.7.1a"/>
      <sheetName val="Table 6.7.2"/>
      <sheetName val="Table 6.8"/>
      <sheetName val="Table 6.9.1"/>
      <sheetName val="BLS CES"/>
      <sheetName val="Table 6.9.2"/>
      <sheetName val="OECD 2009 for 6.8b"/>
      <sheetName val="Table 6.9.3 Kotlikoff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HCE"/>
      <sheetName val="MHC"/>
      <sheetName val="MPS"/>
      <sheetName val="MOPS"/>
      <sheetName val="MDS"/>
      <sheetName val="MHHC"/>
      <sheetName val="MDO"/>
      <sheetName val="MV"/>
      <sheetName val="MNH"/>
      <sheetName val="MEnrollP"/>
      <sheetName val="Popu65+"/>
      <sheetName val="Popu"/>
      <sheetName val="MPHC.Eroll"/>
      <sheetName val="Medicare 1999"/>
      <sheetName val="MedicarePHCResident"/>
      <sheetName val="Popu65+.Popu"/>
      <sheetName val="H-1 McareEnroll.Popu"/>
      <sheetName val="McaidEroll"/>
      <sheetName val="McaidE.Popu"/>
      <sheetName val="Medicaid Recipients"/>
      <sheetName val="H-2 Mcaid Recipients"/>
      <sheetName val="H-3 Uninsured"/>
      <sheetName val="H-4 Uninsured Predic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1"/>
  <sheetViews>
    <sheetView tabSelected="1" view="pageBreakPreview" zoomScaleSheetLayoutView="100" zoomScalePageLayoutView="0" workbookViewId="0" topLeftCell="IV25">
      <selection activeCell="IV31" sqref="IV1:IV31"/>
    </sheetView>
  </sheetViews>
  <sheetFormatPr defaultColWidth="9.140625" defaultRowHeight="15"/>
  <cols>
    <col min="1" max="1" width="6.7109375" style="2" customWidth="1"/>
    <col min="2" max="2" width="23.00390625" style="2" customWidth="1"/>
    <col min="3" max="16384" width="9.140625" style="2" customWidth="1"/>
  </cols>
  <sheetData>
    <row r="1" spans="1:13" ht="22.5" customHeight="1">
      <c r="A1" s="1" t="s">
        <v>0</v>
      </c>
      <c r="B1" s="1"/>
      <c r="C1" s="1"/>
      <c r="D1" s="1"/>
      <c r="E1" s="1"/>
      <c r="F1" s="1"/>
      <c r="G1" s="1"/>
      <c r="H1" s="1"/>
      <c r="I1" s="1"/>
      <c r="J1" s="1"/>
      <c r="K1" s="1"/>
      <c r="L1" s="1"/>
      <c r="M1" s="1"/>
    </row>
    <row r="2" spans="1:13" ht="18" customHeight="1" thickBot="1">
      <c r="A2" s="3" t="s">
        <v>1</v>
      </c>
      <c r="B2" s="3"/>
      <c r="C2" s="3"/>
      <c r="D2" s="3"/>
      <c r="E2" s="3"/>
      <c r="F2" s="3"/>
      <c r="G2" s="3"/>
      <c r="H2" s="3"/>
      <c r="I2" s="3"/>
      <c r="J2" s="3"/>
      <c r="K2" s="3"/>
      <c r="L2" s="3"/>
      <c r="M2" s="3"/>
    </row>
    <row r="3" spans="1:13" ht="18" customHeight="1" thickTop="1">
      <c r="A3" s="4" t="s">
        <v>2</v>
      </c>
      <c r="B3" s="5"/>
      <c r="C3" s="6">
        <v>1984</v>
      </c>
      <c r="D3" s="7"/>
      <c r="E3" s="8">
        <v>1996</v>
      </c>
      <c r="F3" s="9">
        <v>2008</v>
      </c>
      <c r="G3" s="9">
        <v>2011</v>
      </c>
      <c r="H3" s="6">
        <v>1984</v>
      </c>
      <c r="I3" s="7"/>
      <c r="J3" s="8">
        <v>1996</v>
      </c>
      <c r="K3" s="9">
        <v>2008</v>
      </c>
      <c r="L3" s="9">
        <v>2011</v>
      </c>
      <c r="M3" s="10" t="s">
        <v>3</v>
      </c>
    </row>
    <row r="4" spans="1:13" ht="24.75" customHeight="1">
      <c r="A4" s="11"/>
      <c r="B4" s="12"/>
      <c r="C4" s="13" t="s">
        <v>4</v>
      </c>
      <c r="D4" s="14" t="s">
        <v>5</v>
      </c>
      <c r="E4" s="15"/>
      <c r="F4" s="15"/>
      <c r="G4" s="16"/>
      <c r="H4" s="13" t="s">
        <v>4</v>
      </c>
      <c r="I4" s="17" t="s">
        <v>5</v>
      </c>
      <c r="J4" s="17"/>
      <c r="K4" s="17"/>
      <c r="L4" s="17"/>
      <c r="M4" s="18"/>
    </row>
    <row r="5" spans="1:13" ht="18" customHeight="1">
      <c r="A5" s="19"/>
      <c r="B5" s="20"/>
      <c r="C5" s="14" t="s">
        <v>6</v>
      </c>
      <c r="D5" s="15"/>
      <c r="E5" s="15"/>
      <c r="F5" s="15"/>
      <c r="G5" s="16"/>
      <c r="H5" s="14" t="s">
        <v>7</v>
      </c>
      <c r="I5" s="15"/>
      <c r="J5" s="15"/>
      <c r="K5" s="15"/>
      <c r="L5" s="16"/>
      <c r="M5" s="21"/>
    </row>
    <row r="6" spans="1:13" ht="18" customHeight="1">
      <c r="A6" s="22" t="s">
        <v>8</v>
      </c>
      <c r="B6" s="23"/>
      <c r="C6" s="24">
        <v>16190</v>
      </c>
      <c r="D6" s="24">
        <v>16190</v>
      </c>
      <c r="E6" s="24">
        <v>16491</v>
      </c>
      <c r="F6" s="24">
        <v>24122</v>
      </c>
      <c r="G6" s="24">
        <v>24435</v>
      </c>
      <c r="H6" s="24">
        <v>16273</v>
      </c>
      <c r="I6" s="24">
        <v>16273</v>
      </c>
      <c r="J6" s="24">
        <v>16559</v>
      </c>
      <c r="K6" s="24">
        <v>24177</v>
      </c>
      <c r="L6" s="24">
        <v>24430</v>
      </c>
      <c r="M6" s="25"/>
    </row>
    <row r="7" spans="1:13" ht="18" customHeight="1">
      <c r="A7" s="26" t="s">
        <v>9</v>
      </c>
      <c r="B7" s="27"/>
      <c r="C7" s="28" t="s">
        <v>10</v>
      </c>
      <c r="D7" s="29"/>
      <c r="E7" s="30" t="s">
        <v>10</v>
      </c>
      <c r="F7" s="30" t="s">
        <v>10</v>
      </c>
      <c r="G7" s="30" t="s">
        <v>10</v>
      </c>
      <c r="H7" s="31" t="s">
        <v>11</v>
      </c>
      <c r="I7" s="32"/>
      <c r="J7" s="33">
        <v>58367</v>
      </c>
      <c r="K7" s="33">
        <v>93358</v>
      </c>
      <c r="L7" s="33">
        <v>93837</v>
      </c>
      <c r="M7" s="34"/>
    </row>
    <row r="8" spans="1:13" ht="12.75" customHeight="1">
      <c r="A8" s="35" t="s">
        <v>12</v>
      </c>
      <c r="B8" s="36"/>
      <c r="C8" s="28">
        <v>3169</v>
      </c>
      <c r="D8" s="29"/>
      <c r="E8" s="33">
        <v>6542</v>
      </c>
      <c r="F8" s="33">
        <v>10263</v>
      </c>
      <c r="G8" s="33">
        <v>9805</v>
      </c>
      <c r="H8" s="28">
        <v>56426</v>
      </c>
      <c r="I8" s="29"/>
      <c r="J8" s="33">
        <v>92523</v>
      </c>
      <c r="K8" s="33">
        <v>158652</v>
      </c>
      <c r="L8" s="33">
        <v>161292</v>
      </c>
      <c r="M8" s="34"/>
    </row>
    <row r="9" spans="1:13" ht="12.75" customHeight="1">
      <c r="A9" s="35" t="s">
        <v>13</v>
      </c>
      <c r="B9" s="36"/>
      <c r="C9" s="28">
        <v>3137</v>
      </c>
      <c r="D9" s="29">
        <v>3137</v>
      </c>
      <c r="E9" s="33">
        <v>6365</v>
      </c>
      <c r="F9" s="33">
        <v>10608</v>
      </c>
      <c r="G9" s="33">
        <v>10074</v>
      </c>
      <c r="H9" s="28">
        <v>49871</v>
      </c>
      <c r="I9" s="29"/>
      <c r="J9" s="33">
        <v>83003</v>
      </c>
      <c r="K9" s="33">
        <v>150692</v>
      </c>
      <c r="L9" s="33">
        <v>153326</v>
      </c>
      <c r="M9" s="34"/>
    </row>
    <row r="10" spans="1:13" ht="18" customHeight="1">
      <c r="A10" s="37" t="s">
        <v>14</v>
      </c>
      <c r="B10" s="38"/>
      <c r="C10" s="33">
        <v>10894</v>
      </c>
      <c r="D10" s="33">
        <v>10894</v>
      </c>
      <c r="E10" s="33">
        <v>15896</v>
      </c>
      <c r="F10" s="33">
        <v>22304</v>
      </c>
      <c r="G10" s="33">
        <v>22001</v>
      </c>
      <c r="H10" s="33">
        <v>41825</v>
      </c>
      <c r="I10" s="39">
        <v>41825</v>
      </c>
      <c r="J10" s="33">
        <v>66794</v>
      </c>
      <c r="K10" s="33">
        <v>97003</v>
      </c>
      <c r="L10" s="33">
        <v>94551</v>
      </c>
      <c r="M10" s="34"/>
    </row>
    <row r="11" spans="1:13" ht="18" customHeight="1">
      <c r="A11" s="37" t="s">
        <v>15</v>
      </c>
      <c r="B11" s="38"/>
      <c r="C11" s="40">
        <f>SUM(C12:C22)</f>
        <v>10895</v>
      </c>
      <c r="D11" s="41">
        <f>SUM(D12:D22)</f>
        <v>100.00917936478797</v>
      </c>
      <c r="E11" s="41">
        <f>SUM(E12:E22)</f>
        <v>100.1</v>
      </c>
      <c r="F11" s="41">
        <f>SUM(F12:F22)</f>
        <v>100.00000000000001</v>
      </c>
      <c r="G11" s="41">
        <f>SUM(G12:G22)</f>
        <v>100.10000000000001</v>
      </c>
      <c r="H11" s="40">
        <f>SUM(H12:H22)</f>
        <v>41825</v>
      </c>
      <c r="I11" s="41">
        <f>SUM(I12:I22)</f>
        <v>101.38631201434549</v>
      </c>
      <c r="J11" s="41">
        <f>SUM(J12:J22)</f>
        <v>100.10000000000001</v>
      </c>
      <c r="K11" s="41">
        <f>SUM(K12:K22)</f>
        <v>99.9</v>
      </c>
      <c r="L11" s="41">
        <f>SUM(L12:L22)</f>
        <v>99.90000000000002</v>
      </c>
      <c r="M11" s="34"/>
    </row>
    <row r="12" spans="1:13" ht="12.75" customHeight="1">
      <c r="A12" s="35" t="s">
        <v>16</v>
      </c>
      <c r="B12" s="36"/>
      <c r="C12" s="33">
        <v>3822</v>
      </c>
      <c r="D12" s="41">
        <f>100*C12/C$10</f>
        <v>35.08353221957041</v>
      </c>
      <c r="E12" s="42">
        <v>34.7</v>
      </c>
      <c r="F12" s="42">
        <v>39.9</v>
      </c>
      <c r="G12" s="42">
        <v>39.9</v>
      </c>
      <c r="H12" s="33">
        <v>11990</v>
      </c>
      <c r="I12" s="41">
        <v>28.6670651524208</v>
      </c>
      <c r="J12" s="42">
        <v>29.4</v>
      </c>
      <c r="K12" s="42">
        <v>31.7</v>
      </c>
      <c r="L12" s="42">
        <v>31</v>
      </c>
      <c r="M12" s="43" t="s">
        <v>17</v>
      </c>
    </row>
    <row r="13" spans="1:13" ht="12.75" customHeight="1">
      <c r="A13" s="44" t="s">
        <v>18</v>
      </c>
      <c r="B13" s="44"/>
      <c r="C13" s="33">
        <v>1756</v>
      </c>
      <c r="D13" s="41">
        <f aca="true" t="shared" si="0" ref="D13:D22">100*C13/C$10</f>
        <v>16.11896456765192</v>
      </c>
      <c r="E13" s="42">
        <v>16.8</v>
      </c>
      <c r="F13" s="42">
        <v>15.6</v>
      </c>
      <c r="G13" s="42">
        <v>16.1</v>
      </c>
      <c r="H13" s="33">
        <v>8053</v>
      </c>
      <c r="I13" s="41">
        <v>19.25403466826061</v>
      </c>
      <c r="J13" s="42">
        <v>17.8</v>
      </c>
      <c r="K13" s="42">
        <v>16.1</v>
      </c>
      <c r="L13" s="42">
        <v>11.6</v>
      </c>
      <c r="M13" s="43" t="s">
        <v>19</v>
      </c>
    </row>
    <row r="14" spans="1:13" ht="12.75" customHeight="1">
      <c r="A14" s="35" t="s">
        <v>20</v>
      </c>
      <c r="B14" s="36"/>
      <c r="C14" s="33">
        <v>1972</v>
      </c>
      <c r="D14" s="41">
        <f t="shared" si="0"/>
        <v>18.10170736185056</v>
      </c>
      <c r="E14" s="42">
        <v>17.7</v>
      </c>
      <c r="F14" s="42">
        <v>15.4</v>
      </c>
      <c r="G14" s="42">
        <v>14.8</v>
      </c>
      <c r="H14" s="33">
        <v>5175</v>
      </c>
      <c r="I14" s="41">
        <v>12.372982665869696</v>
      </c>
      <c r="J14" s="42">
        <v>15.3</v>
      </c>
      <c r="K14" s="42">
        <v>15.6</v>
      </c>
      <c r="L14" s="42">
        <v>16.1</v>
      </c>
      <c r="M14" s="43" t="s">
        <v>21</v>
      </c>
    </row>
    <row r="15" spans="1:13" ht="12.75" customHeight="1">
      <c r="A15" s="35" t="s">
        <v>22</v>
      </c>
      <c r="B15" s="36"/>
      <c r="C15" s="33">
        <v>642</v>
      </c>
      <c r="D15" s="41">
        <f t="shared" si="0"/>
        <v>5.893152193868184</v>
      </c>
      <c r="E15" s="42">
        <v>7</v>
      </c>
      <c r="F15" s="42">
        <v>7.3</v>
      </c>
      <c r="G15" s="42">
        <v>6.8</v>
      </c>
      <c r="H15" s="33">
        <v>5521</v>
      </c>
      <c r="I15" s="41">
        <v>13.200239091452481</v>
      </c>
      <c r="J15" s="42">
        <v>11.8</v>
      </c>
      <c r="K15" s="42">
        <v>11.3</v>
      </c>
      <c r="L15" s="42">
        <v>5.4</v>
      </c>
      <c r="M15" s="43" t="s">
        <v>23</v>
      </c>
    </row>
    <row r="16" spans="1:13" ht="12.75" customHeight="1">
      <c r="A16" s="35" t="s">
        <v>24</v>
      </c>
      <c r="B16" s="36"/>
      <c r="C16" s="33">
        <v>466</v>
      </c>
      <c r="D16" s="41">
        <f t="shared" si="0"/>
        <v>4.27758399118781</v>
      </c>
      <c r="E16" s="42">
        <v>4.3</v>
      </c>
      <c r="F16" s="42">
        <v>4.9</v>
      </c>
      <c r="G16" s="42">
        <v>4.5</v>
      </c>
      <c r="H16" s="33">
        <v>2303</v>
      </c>
      <c r="I16" s="41">
        <v>5.506276150627615</v>
      </c>
      <c r="J16" s="42">
        <v>6</v>
      </c>
      <c r="K16" s="42">
        <v>5.8</v>
      </c>
      <c r="L16" s="42">
        <v>5.3</v>
      </c>
      <c r="M16" s="43" t="s">
        <v>25</v>
      </c>
    </row>
    <row r="17" spans="1:13" ht="12.75" customHeight="1">
      <c r="A17" s="35" t="s">
        <v>26</v>
      </c>
      <c r="B17" s="36"/>
      <c r="C17" s="33">
        <v>589</v>
      </c>
      <c r="D17" s="41">
        <f t="shared" si="0"/>
        <v>5.40664586010648</v>
      </c>
      <c r="E17" s="42">
        <v>4.9</v>
      </c>
      <c r="F17" s="42">
        <v>4.3</v>
      </c>
      <c r="G17" s="42">
        <v>3.9</v>
      </c>
      <c r="H17" s="33">
        <v>1461</v>
      </c>
      <c r="I17" s="41">
        <v>3.4931261207411834</v>
      </c>
      <c r="J17" s="42">
        <v>3.6</v>
      </c>
      <c r="K17" s="42">
        <v>4.5</v>
      </c>
      <c r="L17" s="42">
        <v>3.5</v>
      </c>
      <c r="M17" s="43" t="s">
        <v>27</v>
      </c>
    </row>
    <row r="18" spans="1:13" ht="12.75" customHeight="1">
      <c r="A18" s="35" t="s">
        <v>28</v>
      </c>
      <c r="B18" s="36"/>
      <c r="C18" s="33">
        <v>150</v>
      </c>
      <c r="D18" s="41">
        <f t="shared" si="0"/>
        <v>1.376904718193501</v>
      </c>
      <c r="E18" s="42">
        <v>1.6</v>
      </c>
      <c r="F18" s="42">
        <v>1.4</v>
      </c>
      <c r="G18" s="42">
        <v>1.2</v>
      </c>
      <c r="H18" s="33">
        <v>2649</v>
      </c>
      <c r="I18" s="41">
        <v>6.3335325762104</v>
      </c>
      <c r="J18" s="42">
        <v>5.4</v>
      </c>
      <c r="K18" s="42">
        <v>3.6</v>
      </c>
      <c r="L18" s="42">
        <v>1.3</v>
      </c>
      <c r="M18" s="43" t="s">
        <v>29</v>
      </c>
    </row>
    <row r="19" spans="1:13" ht="12.75" customHeight="1">
      <c r="A19" s="35" t="s">
        <v>30</v>
      </c>
      <c r="B19" s="36"/>
      <c r="C19" s="33">
        <v>338</v>
      </c>
      <c r="D19" s="41">
        <f t="shared" si="0"/>
        <v>3.1026252983293556</v>
      </c>
      <c r="E19" s="42">
        <v>2.7</v>
      </c>
      <c r="F19" s="42">
        <v>2.8</v>
      </c>
      <c r="G19" s="42">
        <v>3.7</v>
      </c>
      <c r="H19" s="33">
        <v>543</v>
      </c>
      <c r="I19" s="41">
        <v>1.2982665869695158</v>
      </c>
      <c r="J19" s="42">
        <v>1.6</v>
      </c>
      <c r="K19" s="42">
        <v>3</v>
      </c>
      <c r="L19" s="42">
        <v>2.7</v>
      </c>
      <c r="M19" s="43" t="s">
        <v>31</v>
      </c>
    </row>
    <row r="20" spans="1:13" ht="12.75" customHeight="1">
      <c r="A20" s="35" t="s">
        <v>32</v>
      </c>
      <c r="B20" s="36"/>
      <c r="C20" s="33">
        <v>385</v>
      </c>
      <c r="D20" s="41">
        <f t="shared" si="0"/>
        <v>3.5340554433633193</v>
      </c>
      <c r="E20" s="42">
        <v>2.1</v>
      </c>
      <c r="F20" s="42">
        <v>2.4</v>
      </c>
      <c r="G20" s="42">
        <v>1.9</v>
      </c>
      <c r="H20" s="33">
        <v>521</v>
      </c>
      <c r="I20" s="41">
        <v>1.2456664674237896</v>
      </c>
      <c r="J20" s="42">
        <v>1.4</v>
      </c>
      <c r="K20" s="42">
        <v>1.2</v>
      </c>
      <c r="L20" s="42">
        <v>15.9</v>
      </c>
      <c r="M20" s="43" t="s">
        <v>33</v>
      </c>
    </row>
    <row r="21" spans="1:13" ht="12.75" customHeight="1">
      <c r="A21" s="35" t="s">
        <v>34</v>
      </c>
      <c r="B21" s="36"/>
      <c r="C21" s="33">
        <f>162+113</f>
        <v>275</v>
      </c>
      <c r="D21" s="41">
        <f t="shared" si="0"/>
        <v>2.5243253166880852</v>
      </c>
      <c r="E21" s="42">
        <f>1.2+0.9</f>
        <v>2.1</v>
      </c>
      <c r="F21" s="42">
        <f>1.2+0.8</f>
        <v>2</v>
      </c>
      <c r="G21" s="42">
        <v>2.2</v>
      </c>
      <c r="H21" s="33">
        <v>801</v>
      </c>
      <c r="I21" s="41">
        <v>3.2151225343693963</v>
      </c>
      <c r="J21" s="42">
        <v>1.4</v>
      </c>
      <c r="K21" s="42">
        <v>1.2</v>
      </c>
      <c r="L21" s="42">
        <v>1.4</v>
      </c>
      <c r="M21" s="43" t="s">
        <v>35</v>
      </c>
    </row>
    <row r="22" spans="1:13" ht="12.75" customHeight="1">
      <c r="A22" s="45" t="s">
        <v>36</v>
      </c>
      <c r="B22" s="46"/>
      <c r="C22" s="47">
        <f>183+250+67</f>
        <v>500</v>
      </c>
      <c r="D22" s="48">
        <f t="shared" si="0"/>
        <v>4.589682393978337</v>
      </c>
      <c r="E22" s="49">
        <f>2.9+2.8+0.5</f>
        <v>6.199999999999999</v>
      </c>
      <c r="F22" s="49">
        <f>2.5+1.3+0.2</f>
        <v>4</v>
      </c>
      <c r="G22" s="49">
        <f>0.2+1.8+3.1</f>
        <v>5.1</v>
      </c>
      <c r="H22" s="47">
        <v>2808</v>
      </c>
      <c r="I22" s="48">
        <v>6.8</v>
      </c>
      <c r="J22" s="49">
        <v>6.4</v>
      </c>
      <c r="K22" s="49">
        <v>5.9</v>
      </c>
      <c r="L22" s="49">
        <f>0.2+1.5+4</f>
        <v>5.7</v>
      </c>
      <c r="M22" s="50" t="s">
        <v>37</v>
      </c>
    </row>
    <row r="23" spans="1:14" ht="18" customHeight="1">
      <c r="A23" s="51" t="s">
        <v>3</v>
      </c>
      <c r="B23" s="51"/>
      <c r="C23" s="52" t="s">
        <v>38</v>
      </c>
      <c r="D23" s="52" t="s">
        <v>39</v>
      </c>
      <c r="E23" s="52" t="s">
        <v>40</v>
      </c>
      <c r="F23" s="52" t="s">
        <v>41</v>
      </c>
      <c r="G23" s="52" t="s">
        <v>42</v>
      </c>
      <c r="H23" s="52" t="str">
        <f>C23</f>
        <v>[L]</v>
      </c>
      <c r="I23" s="52" t="str">
        <f>D23</f>
        <v>[M]</v>
      </c>
      <c r="J23" s="52" t="str">
        <f>E23</f>
        <v>[N]</v>
      </c>
      <c r="K23" s="52" t="str">
        <f>F23</f>
        <v>[O]</v>
      </c>
      <c r="L23" s="52" t="str">
        <f>G23</f>
        <v>[P]</v>
      </c>
      <c r="M23" s="53"/>
      <c r="N23" s="54"/>
    </row>
    <row r="24" spans="1:11" s="58" customFormat="1" ht="15.75" customHeight="1">
      <c r="A24" s="55" t="s">
        <v>43</v>
      </c>
      <c r="B24" s="56">
        <v>41532</v>
      </c>
      <c r="C24" s="56"/>
      <c r="D24" s="56"/>
      <c r="E24" s="56"/>
      <c r="F24" s="55"/>
      <c r="G24" s="55"/>
      <c r="H24" s="55"/>
      <c r="I24" s="55"/>
      <c r="J24" s="55"/>
      <c r="K24" s="57"/>
    </row>
    <row r="25" spans="1:13" s="58" customFormat="1" ht="24.75" customHeight="1">
      <c r="A25" s="59" t="s">
        <v>44</v>
      </c>
      <c r="B25" s="60" t="s">
        <v>45</v>
      </c>
      <c r="C25" s="60"/>
      <c r="D25" s="60"/>
      <c r="E25" s="60"/>
      <c r="F25" s="60"/>
      <c r="G25" s="60"/>
      <c r="H25" s="60"/>
      <c r="I25" s="60"/>
      <c r="J25" s="60"/>
      <c r="K25" s="60"/>
      <c r="L25" s="60"/>
      <c r="M25" s="60"/>
    </row>
    <row r="26" spans="1:13" s="63" customFormat="1" ht="22.5" customHeight="1">
      <c r="A26" s="61" t="s">
        <v>46</v>
      </c>
      <c r="B26" s="62"/>
      <c r="C26" s="62"/>
      <c r="D26" s="62"/>
      <c r="E26" s="62"/>
      <c r="F26" s="62"/>
      <c r="G26" s="62"/>
      <c r="H26" s="62"/>
      <c r="I26" s="62"/>
      <c r="J26" s="62"/>
      <c r="K26" s="62"/>
      <c r="L26" s="62"/>
      <c r="M26" s="62"/>
    </row>
    <row r="27" spans="1:13" s="66" customFormat="1" ht="24.75" customHeight="1">
      <c r="A27" s="64" t="str">
        <f>M12</f>
        <v>[A]</v>
      </c>
      <c r="B27" s="65" t="s">
        <v>47</v>
      </c>
      <c r="C27" s="65"/>
      <c r="D27" s="65"/>
      <c r="E27" s="65"/>
      <c r="F27" s="65"/>
      <c r="G27" s="65"/>
      <c r="H27" s="65"/>
      <c r="I27" s="65"/>
      <c r="J27" s="65"/>
      <c r="K27" s="65"/>
      <c r="L27" s="65"/>
      <c r="M27" s="65"/>
    </row>
    <row r="28" spans="1:13" s="66" customFormat="1" ht="24.75" customHeight="1">
      <c r="A28" s="64" t="str">
        <f aca="true" t="shared" si="1" ref="A28:A37">M13</f>
        <v>[B]</v>
      </c>
      <c r="B28" s="65" t="s">
        <v>48</v>
      </c>
      <c r="C28" s="65"/>
      <c r="D28" s="65"/>
      <c r="E28" s="65"/>
      <c r="F28" s="65"/>
      <c r="G28" s="65"/>
      <c r="H28" s="65"/>
      <c r="I28" s="65"/>
      <c r="J28" s="65"/>
      <c r="K28" s="65"/>
      <c r="L28" s="65"/>
      <c r="M28" s="65"/>
    </row>
    <row r="29" spans="1:13" s="66" customFormat="1" ht="18" customHeight="1">
      <c r="A29" s="64" t="str">
        <f t="shared" si="1"/>
        <v>[C]</v>
      </c>
      <c r="B29" s="65" t="s">
        <v>49</v>
      </c>
      <c r="C29" s="65"/>
      <c r="D29" s="65"/>
      <c r="E29" s="65"/>
      <c r="F29" s="65"/>
      <c r="G29" s="65"/>
      <c r="H29" s="65"/>
      <c r="I29" s="65"/>
      <c r="J29" s="65"/>
      <c r="K29" s="65"/>
      <c r="L29" s="65"/>
      <c r="M29" s="65"/>
    </row>
    <row r="30" spans="1:13" s="66" customFormat="1" ht="18" customHeight="1">
      <c r="A30" s="64" t="str">
        <f t="shared" si="1"/>
        <v>[D]</v>
      </c>
      <c r="B30" s="65" t="s">
        <v>50</v>
      </c>
      <c r="C30" s="65"/>
      <c r="D30" s="65"/>
      <c r="E30" s="65"/>
      <c r="F30" s="65"/>
      <c r="G30" s="65"/>
      <c r="H30" s="65"/>
      <c r="I30" s="65"/>
      <c r="J30" s="65"/>
      <c r="K30" s="65"/>
      <c r="L30" s="65"/>
      <c r="M30" s="65"/>
    </row>
    <row r="31" spans="1:13" s="66" customFormat="1" ht="18" customHeight="1">
      <c r="A31" s="64" t="str">
        <f t="shared" si="1"/>
        <v>[E]</v>
      </c>
      <c r="B31" s="65" t="s">
        <v>51</v>
      </c>
      <c r="C31" s="65"/>
      <c r="D31" s="65"/>
      <c r="E31" s="65"/>
      <c r="F31" s="65"/>
      <c r="G31" s="65"/>
      <c r="H31" s="65"/>
      <c r="I31" s="65"/>
      <c r="J31" s="65"/>
      <c r="K31" s="65"/>
      <c r="L31" s="65"/>
      <c r="M31" s="65"/>
    </row>
    <row r="32" spans="1:13" s="66" customFormat="1" ht="18" customHeight="1">
      <c r="A32" s="64" t="str">
        <f t="shared" si="1"/>
        <v>[F]</v>
      </c>
      <c r="B32" s="65" t="s">
        <v>52</v>
      </c>
      <c r="C32" s="65"/>
      <c r="D32" s="65"/>
      <c r="E32" s="65"/>
      <c r="F32" s="65"/>
      <c r="G32" s="65"/>
      <c r="H32" s="65"/>
      <c r="I32" s="65"/>
      <c r="J32" s="65"/>
      <c r="K32" s="65"/>
      <c r="L32" s="65"/>
      <c r="M32" s="65"/>
    </row>
    <row r="33" spans="1:13" s="66" customFormat="1" ht="18" customHeight="1">
      <c r="A33" s="64" t="str">
        <f t="shared" si="1"/>
        <v>[G]</v>
      </c>
      <c r="B33" s="65" t="s">
        <v>53</v>
      </c>
      <c r="C33" s="65"/>
      <c r="D33" s="65"/>
      <c r="E33" s="65"/>
      <c r="F33" s="65"/>
      <c r="G33" s="65"/>
      <c r="H33" s="65"/>
      <c r="I33" s="65"/>
      <c r="J33" s="65"/>
      <c r="K33" s="65"/>
      <c r="L33" s="65"/>
      <c r="M33" s="65"/>
    </row>
    <row r="34" spans="1:13" s="66" customFormat="1" ht="18" customHeight="1">
      <c r="A34" s="64" t="str">
        <f t="shared" si="1"/>
        <v>[H]</v>
      </c>
      <c r="B34" s="65" t="s">
        <v>54</v>
      </c>
      <c r="C34" s="65"/>
      <c r="D34" s="65"/>
      <c r="E34" s="65"/>
      <c r="F34" s="65"/>
      <c r="G34" s="65"/>
      <c r="H34" s="65"/>
      <c r="I34" s="65"/>
      <c r="J34" s="65"/>
      <c r="K34" s="65"/>
      <c r="L34" s="65"/>
      <c r="M34" s="65"/>
    </row>
    <row r="35" spans="1:13" s="66" customFormat="1" ht="18" customHeight="1">
      <c r="A35" s="64" t="str">
        <f t="shared" si="1"/>
        <v>[I]</v>
      </c>
      <c r="B35" s="65" t="s">
        <v>55</v>
      </c>
      <c r="C35" s="65"/>
      <c r="D35" s="65"/>
      <c r="E35" s="65"/>
      <c r="F35" s="65"/>
      <c r="G35" s="65"/>
      <c r="H35" s="65"/>
      <c r="I35" s="65"/>
      <c r="J35" s="65"/>
      <c r="K35" s="65"/>
      <c r="L35" s="65"/>
      <c r="M35" s="65"/>
    </row>
    <row r="36" spans="1:13" s="66" customFormat="1" ht="18" customHeight="1">
      <c r="A36" s="64" t="str">
        <f t="shared" si="1"/>
        <v>[J]</v>
      </c>
      <c r="B36" s="65" t="s">
        <v>56</v>
      </c>
      <c r="C36" s="65"/>
      <c r="D36" s="65"/>
      <c r="E36" s="65"/>
      <c r="F36" s="65"/>
      <c r="G36" s="65"/>
      <c r="H36" s="65"/>
      <c r="I36" s="65"/>
      <c r="J36" s="65"/>
      <c r="K36" s="65"/>
      <c r="L36" s="65"/>
      <c r="M36" s="65"/>
    </row>
    <row r="37" spans="1:13" s="66" customFormat="1" ht="18" customHeight="1">
      <c r="A37" s="64" t="str">
        <f t="shared" si="1"/>
        <v>[K]</v>
      </c>
      <c r="B37" s="65" t="s">
        <v>57</v>
      </c>
      <c r="C37" s="65"/>
      <c r="D37" s="65"/>
      <c r="E37" s="65"/>
      <c r="F37" s="65"/>
      <c r="G37" s="65"/>
      <c r="H37" s="65"/>
      <c r="I37" s="65"/>
      <c r="J37" s="65"/>
      <c r="K37" s="65"/>
      <c r="L37" s="65"/>
      <c r="M37" s="65"/>
    </row>
    <row r="38" spans="1:13" s="66" customFormat="1" ht="18" customHeight="1">
      <c r="A38" s="67" t="str">
        <f>C23</f>
        <v>[L]</v>
      </c>
      <c r="B38" s="65" t="s">
        <v>58</v>
      </c>
      <c r="C38" s="65"/>
      <c r="D38" s="65"/>
      <c r="E38" s="65"/>
      <c r="F38" s="65"/>
      <c r="G38" s="65"/>
      <c r="H38" s="65"/>
      <c r="I38" s="65"/>
      <c r="J38" s="65"/>
      <c r="K38" s="65"/>
      <c r="L38" s="65"/>
      <c r="M38" s="65"/>
    </row>
    <row r="39" spans="1:13" s="66" customFormat="1" ht="18" customHeight="1">
      <c r="A39" s="67" t="str">
        <f>D23</f>
        <v>[M]</v>
      </c>
      <c r="B39" s="65" t="s">
        <v>59</v>
      </c>
      <c r="C39" s="65"/>
      <c r="D39" s="65"/>
      <c r="E39" s="65"/>
      <c r="F39" s="65"/>
      <c r="G39" s="65"/>
      <c r="H39" s="65"/>
      <c r="I39" s="65"/>
      <c r="J39" s="65"/>
      <c r="K39" s="65"/>
      <c r="L39" s="65"/>
      <c r="M39" s="65"/>
    </row>
    <row r="40" spans="1:13" s="66" customFormat="1" ht="18" customHeight="1">
      <c r="A40" s="67" t="str">
        <f>E23</f>
        <v>[N]</v>
      </c>
      <c r="B40" s="65" t="s">
        <v>60</v>
      </c>
      <c r="C40" s="65"/>
      <c r="D40" s="65"/>
      <c r="E40" s="65"/>
      <c r="F40" s="65"/>
      <c r="G40" s="65"/>
      <c r="H40" s="65"/>
      <c r="I40" s="65"/>
      <c r="J40" s="65"/>
      <c r="K40" s="65"/>
      <c r="L40" s="65"/>
      <c r="M40" s="65"/>
    </row>
    <row r="41" spans="1:13" s="66" customFormat="1" ht="18" customHeight="1">
      <c r="A41" s="67" t="str">
        <f>F23</f>
        <v>[O]</v>
      </c>
      <c r="B41" s="65" t="s">
        <v>61</v>
      </c>
      <c r="C41" s="65"/>
      <c r="D41" s="65"/>
      <c r="E41" s="65"/>
      <c r="F41" s="65"/>
      <c r="G41" s="65"/>
      <c r="H41" s="65"/>
      <c r="I41" s="65"/>
      <c r="J41" s="65"/>
      <c r="K41" s="65"/>
      <c r="L41" s="65"/>
      <c r="M41" s="65"/>
    </row>
    <row r="42" spans="1:13" s="66" customFormat="1" ht="18" customHeight="1">
      <c r="A42" s="67" t="str">
        <f>G23</f>
        <v>[P]</v>
      </c>
      <c r="B42" s="65" t="s">
        <v>62</v>
      </c>
      <c r="C42" s="65"/>
      <c r="D42" s="65"/>
      <c r="E42" s="65"/>
      <c r="F42" s="65"/>
      <c r="G42" s="65"/>
      <c r="H42" s="65"/>
      <c r="I42" s="65"/>
      <c r="J42" s="65"/>
      <c r="K42" s="65"/>
      <c r="L42" s="65"/>
      <c r="M42" s="65"/>
    </row>
    <row r="43" spans="1:14" s="71" customFormat="1" ht="19.5" customHeight="1">
      <c r="A43" s="68" t="s">
        <v>63</v>
      </c>
      <c r="B43" s="68"/>
      <c r="C43" s="68"/>
      <c r="D43" s="68"/>
      <c r="E43" s="68"/>
      <c r="F43" s="68"/>
      <c r="G43" s="68"/>
      <c r="H43" s="68"/>
      <c r="I43" s="68"/>
      <c r="J43" s="68"/>
      <c r="K43" s="69"/>
      <c r="L43" s="69"/>
      <c r="M43" s="69"/>
      <c r="N43" s="70"/>
    </row>
    <row r="44" spans="1:13" ht="24.75" customHeight="1">
      <c r="A44" s="64" t="s">
        <v>64</v>
      </c>
      <c r="B44" s="72" t="s">
        <v>65</v>
      </c>
      <c r="C44" s="72"/>
      <c r="D44" s="72"/>
      <c r="E44" s="72"/>
      <c r="F44" s="72"/>
      <c r="G44" s="72"/>
      <c r="H44" s="72"/>
      <c r="I44" s="72"/>
      <c r="J44" s="72"/>
      <c r="K44" s="72"/>
      <c r="L44" s="72"/>
      <c r="M44" s="72"/>
    </row>
    <row r="45" spans="1:13" ht="24.75" customHeight="1">
      <c r="A45" s="64" t="s">
        <v>66</v>
      </c>
      <c r="B45" s="72" t="s">
        <v>67</v>
      </c>
      <c r="C45" s="72"/>
      <c r="D45" s="72"/>
      <c r="E45" s="72"/>
      <c r="F45" s="72"/>
      <c r="G45" s="72"/>
      <c r="H45" s="72"/>
      <c r="I45" s="72"/>
      <c r="J45" s="72"/>
      <c r="K45" s="72"/>
      <c r="L45" s="72"/>
      <c r="M45" s="72"/>
    </row>
    <row r="46" spans="1:256" ht="24.75" customHeight="1">
      <c r="A46" s="64" t="s">
        <v>68</v>
      </c>
      <c r="B46" s="72" t="s">
        <v>69</v>
      </c>
      <c r="C46" s="72"/>
      <c r="D46" s="72"/>
      <c r="E46" s="72"/>
      <c r="F46" s="72"/>
      <c r="G46" s="72"/>
      <c r="H46" s="72"/>
      <c r="I46" s="72"/>
      <c r="J46" s="72"/>
      <c r="K46" s="72"/>
      <c r="L46" s="72"/>
      <c r="M46" s="72"/>
      <c r="N46" s="64"/>
      <c r="O46" s="72"/>
      <c r="P46" s="72"/>
      <c r="Q46" s="72"/>
      <c r="R46" s="72"/>
      <c r="S46" s="72"/>
      <c r="T46" s="72"/>
      <c r="U46" s="72"/>
      <c r="V46" s="72"/>
      <c r="W46" s="72"/>
      <c r="X46" s="72"/>
      <c r="Y46" s="72"/>
      <c r="Z46" s="72"/>
      <c r="AA46" s="64"/>
      <c r="AB46" s="72"/>
      <c r="AC46" s="72"/>
      <c r="AD46" s="72"/>
      <c r="AE46" s="72"/>
      <c r="AF46" s="72"/>
      <c r="AG46" s="72"/>
      <c r="AH46" s="72"/>
      <c r="AI46" s="72"/>
      <c r="AJ46" s="72"/>
      <c r="AK46" s="72"/>
      <c r="AL46" s="72"/>
      <c r="AM46" s="72"/>
      <c r="AN46" s="64"/>
      <c r="AO46" s="72"/>
      <c r="AP46" s="72"/>
      <c r="AQ46" s="72"/>
      <c r="AR46" s="72"/>
      <c r="AS46" s="72"/>
      <c r="AT46" s="72"/>
      <c r="AU46" s="72"/>
      <c r="AV46" s="72"/>
      <c r="AW46" s="72"/>
      <c r="AX46" s="72"/>
      <c r="AY46" s="72"/>
      <c r="AZ46" s="72"/>
      <c r="BA46" s="64"/>
      <c r="BB46" s="72"/>
      <c r="BC46" s="72"/>
      <c r="BD46" s="72"/>
      <c r="BE46" s="72"/>
      <c r="BF46" s="72"/>
      <c r="BG46" s="72"/>
      <c r="BH46" s="72"/>
      <c r="BI46" s="72"/>
      <c r="BJ46" s="72"/>
      <c r="BK46" s="72"/>
      <c r="BL46" s="72"/>
      <c r="BM46" s="72"/>
      <c r="BN46" s="64"/>
      <c r="BO46" s="72"/>
      <c r="BP46" s="72"/>
      <c r="BQ46" s="72"/>
      <c r="BR46" s="72"/>
      <c r="BS46" s="72"/>
      <c r="BT46" s="72"/>
      <c r="BU46" s="72"/>
      <c r="BV46" s="72"/>
      <c r="BW46" s="72"/>
      <c r="BX46" s="72"/>
      <c r="BY46" s="72"/>
      <c r="BZ46" s="72"/>
      <c r="CA46" s="64"/>
      <c r="CB46" s="72"/>
      <c r="CC46" s="72"/>
      <c r="CD46" s="72"/>
      <c r="CE46" s="72"/>
      <c r="CF46" s="72"/>
      <c r="CG46" s="72"/>
      <c r="CH46" s="72"/>
      <c r="CI46" s="72"/>
      <c r="CJ46" s="72"/>
      <c r="CK46" s="72"/>
      <c r="CL46" s="72"/>
      <c r="CM46" s="72"/>
      <c r="CN46" s="64"/>
      <c r="CO46" s="72"/>
      <c r="CP46" s="72"/>
      <c r="CQ46" s="72"/>
      <c r="CR46" s="72"/>
      <c r="CS46" s="72"/>
      <c r="CT46" s="72"/>
      <c r="CU46" s="72"/>
      <c r="CV46" s="72"/>
      <c r="CW46" s="72"/>
      <c r="CX46" s="72"/>
      <c r="CY46" s="72"/>
      <c r="CZ46" s="72"/>
      <c r="DA46" s="64"/>
      <c r="DB46" s="72"/>
      <c r="DC46" s="72"/>
      <c r="DD46" s="72"/>
      <c r="DE46" s="72"/>
      <c r="DF46" s="72"/>
      <c r="DG46" s="72"/>
      <c r="DH46" s="72"/>
      <c r="DI46" s="72"/>
      <c r="DJ46" s="72"/>
      <c r="DK46" s="72"/>
      <c r="DL46" s="72"/>
      <c r="DM46" s="72"/>
      <c r="DN46" s="64"/>
      <c r="DO46" s="72"/>
      <c r="DP46" s="72"/>
      <c r="DQ46" s="72"/>
      <c r="DR46" s="72"/>
      <c r="DS46" s="72"/>
      <c r="DT46" s="72"/>
      <c r="DU46" s="72"/>
      <c r="DV46" s="72"/>
      <c r="DW46" s="72"/>
      <c r="DX46" s="72"/>
      <c r="DY46" s="72"/>
      <c r="DZ46" s="72"/>
      <c r="EA46" s="64"/>
      <c r="EB46" s="72"/>
      <c r="EC46" s="72"/>
      <c r="ED46" s="72"/>
      <c r="EE46" s="72"/>
      <c r="EF46" s="72"/>
      <c r="EG46" s="72"/>
      <c r="EH46" s="72"/>
      <c r="EI46" s="72"/>
      <c r="EJ46" s="72"/>
      <c r="EK46" s="72"/>
      <c r="EL46" s="72"/>
      <c r="EM46" s="72"/>
      <c r="EN46" s="64"/>
      <c r="EO46" s="72"/>
      <c r="EP46" s="72"/>
      <c r="EQ46" s="72"/>
      <c r="ER46" s="72"/>
      <c r="ES46" s="72"/>
      <c r="ET46" s="72"/>
      <c r="EU46" s="72"/>
      <c r="EV46" s="72"/>
      <c r="EW46" s="72"/>
      <c r="EX46" s="72"/>
      <c r="EY46" s="72"/>
      <c r="EZ46" s="72"/>
      <c r="FA46" s="64"/>
      <c r="FB46" s="72"/>
      <c r="FC46" s="72"/>
      <c r="FD46" s="72"/>
      <c r="FE46" s="72"/>
      <c r="FF46" s="72"/>
      <c r="FG46" s="72"/>
      <c r="FH46" s="72"/>
      <c r="FI46" s="72"/>
      <c r="FJ46" s="72"/>
      <c r="FK46" s="72"/>
      <c r="FL46" s="72"/>
      <c r="FM46" s="72"/>
      <c r="FN46" s="64"/>
      <c r="FO46" s="72"/>
      <c r="FP46" s="72"/>
      <c r="FQ46" s="72"/>
      <c r="FR46" s="72"/>
      <c r="FS46" s="72"/>
      <c r="FT46" s="72"/>
      <c r="FU46" s="72"/>
      <c r="FV46" s="72"/>
      <c r="FW46" s="72"/>
      <c r="FX46" s="72"/>
      <c r="FY46" s="72"/>
      <c r="FZ46" s="72"/>
      <c r="GA46" s="64"/>
      <c r="GB46" s="72"/>
      <c r="GC46" s="72"/>
      <c r="GD46" s="72"/>
      <c r="GE46" s="72"/>
      <c r="GF46" s="72"/>
      <c r="GG46" s="72"/>
      <c r="GH46" s="72"/>
      <c r="GI46" s="72"/>
      <c r="GJ46" s="72"/>
      <c r="GK46" s="72"/>
      <c r="GL46" s="72"/>
      <c r="GM46" s="72"/>
      <c r="GN46" s="64"/>
      <c r="GO46" s="72"/>
      <c r="GP46" s="72"/>
      <c r="GQ46" s="72"/>
      <c r="GR46" s="72"/>
      <c r="GS46" s="72"/>
      <c r="GT46" s="72"/>
      <c r="GU46" s="72"/>
      <c r="GV46" s="72"/>
      <c r="GW46" s="72"/>
      <c r="GX46" s="72"/>
      <c r="GY46" s="72"/>
      <c r="GZ46" s="72"/>
      <c r="HA46" s="64"/>
      <c r="HB46" s="72"/>
      <c r="HC46" s="72"/>
      <c r="HD46" s="72"/>
      <c r="HE46" s="72"/>
      <c r="HF46" s="72"/>
      <c r="HG46" s="72"/>
      <c r="HH46" s="72"/>
      <c r="HI46" s="72"/>
      <c r="HJ46" s="72"/>
      <c r="HK46" s="72"/>
      <c r="HL46" s="72"/>
      <c r="HM46" s="72"/>
      <c r="HN46" s="64"/>
      <c r="HO46" s="72"/>
      <c r="HP46" s="72"/>
      <c r="HQ46" s="72"/>
      <c r="HR46" s="72"/>
      <c r="HS46" s="72"/>
      <c r="HT46" s="72"/>
      <c r="HU46" s="72"/>
      <c r="HV46" s="72"/>
      <c r="HW46" s="72"/>
      <c r="HX46" s="72"/>
      <c r="HY46" s="72"/>
      <c r="HZ46" s="72"/>
      <c r="IA46" s="64"/>
      <c r="IB46" s="72"/>
      <c r="IC46" s="72"/>
      <c r="ID46" s="72"/>
      <c r="IE46" s="72"/>
      <c r="IF46" s="72"/>
      <c r="IG46" s="72"/>
      <c r="IH46" s="72"/>
      <c r="II46" s="72"/>
      <c r="IJ46" s="72"/>
      <c r="IK46" s="72"/>
      <c r="IL46" s="72"/>
      <c r="IM46" s="72"/>
      <c r="IN46" s="64"/>
      <c r="IO46" s="72"/>
      <c r="IP46" s="72"/>
      <c r="IQ46" s="72"/>
      <c r="IR46" s="72"/>
      <c r="IS46" s="72"/>
      <c r="IT46" s="72"/>
      <c r="IU46" s="72"/>
      <c r="IV46" s="72"/>
    </row>
    <row r="47" spans="1:256" ht="24.75" customHeight="1">
      <c r="A47" s="64" t="s">
        <v>70</v>
      </c>
      <c r="B47" s="72" t="s">
        <v>71</v>
      </c>
      <c r="C47" s="72"/>
      <c r="D47" s="72"/>
      <c r="E47" s="72"/>
      <c r="F47" s="72"/>
      <c r="G47" s="72"/>
      <c r="H47" s="72"/>
      <c r="I47" s="72"/>
      <c r="J47" s="72"/>
      <c r="K47" s="72"/>
      <c r="L47" s="72"/>
      <c r="M47" s="72"/>
      <c r="N47" s="64"/>
      <c r="O47" s="72"/>
      <c r="P47" s="72"/>
      <c r="Q47" s="72"/>
      <c r="R47" s="72"/>
      <c r="S47" s="72"/>
      <c r="T47" s="72"/>
      <c r="U47" s="72"/>
      <c r="V47" s="72"/>
      <c r="W47" s="72"/>
      <c r="X47" s="72"/>
      <c r="Y47" s="72"/>
      <c r="Z47" s="72"/>
      <c r="AA47" s="64"/>
      <c r="AB47" s="72"/>
      <c r="AC47" s="72"/>
      <c r="AD47" s="72"/>
      <c r="AE47" s="72"/>
      <c r="AF47" s="72"/>
      <c r="AG47" s="72"/>
      <c r="AH47" s="72"/>
      <c r="AI47" s="72"/>
      <c r="AJ47" s="72"/>
      <c r="AK47" s="72"/>
      <c r="AL47" s="72"/>
      <c r="AM47" s="72"/>
      <c r="AN47" s="64"/>
      <c r="AO47" s="72"/>
      <c r="AP47" s="72"/>
      <c r="AQ47" s="72"/>
      <c r="AR47" s="72"/>
      <c r="AS47" s="72"/>
      <c r="AT47" s="72"/>
      <c r="AU47" s="72"/>
      <c r="AV47" s="72"/>
      <c r="AW47" s="72"/>
      <c r="AX47" s="72"/>
      <c r="AY47" s="72"/>
      <c r="AZ47" s="72"/>
      <c r="BA47" s="64"/>
      <c r="BB47" s="72"/>
      <c r="BC47" s="72"/>
      <c r="BD47" s="72"/>
      <c r="BE47" s="72"/>
      <c r="BF47" s="72"/>
      <c r="BG47" s="72"/>
      <c r="BH47" s="72"/>
      <c r="BI47" s="72"/>
      <c r="BJ47" s="72"/>
      <c r="BK47" s="72"/>
      <c r="BL47" s="72"/>
      <c r="BM47" s="72"/>
      <c r="BN47" s="64"/>
      <c r="BO47" s="72"/>
      <c r="BP47" s="72"/>
      <c r="BQ47" s="72"/>
      <c r="BR47" s="72"/>
      <c r="BS47" s="72"/>
      <c r="BT47" s="72"/>
      <c r="BU47" s="72"/>
      <c r="BV47" s="72"/>
      <c r="BW47" s="72"/>
      <c r="BX47" s="72"/>
      <c r="BY47" s="72"/>
      <c r="BZ47" s="72"/>
      <c r="CA47" s="64"/>
      <c r="CB47" s="72"/>
      <c r="CC47" s="72"/>
      <c r="CD47" s="72"/>
      <c r="CE47" s="72"/>
      <c r="CF47" s="72"/>
      <c r="CG47" s="72"/>
      <c r="CH47" s="72"/>
      <c r="CI47" s="72"/>
      <c r="CJ47" s="72"/>
      <c r="CK47" s="72"/>
      <c r="CL47" s="72"/>
      <c r="CM47" s="72"/>
      <c r="CN47" s="64"/>
      <c r="CO47" s="72"/>
      <c r="CP47" s="72"/>
      <c r="CQ47" s="72"/>
      <c r="CR47" s="72"/>
      <c r="CS47" s="72"/>
      <c r="CT47" s="72"/>
      <c r="CU47" s="72"/>
      <c r="CV47" s="72"/>
      <c r="CW47" s="72"/>
      <c r="CX47" s="72"/>
      <c r="CY47" s="72"/>
      <c r="CZ47" s="72"/>
      <c r="DA47" s="64"/>
      <c r="DB47" s="72"/>
      <c r="DC47" s="72"/>
      <c r="DD47" s="72"/>
      <c r="DE47" s="72"/>
      <c r="DF47" s="72"/>
      <c r="DG47" s="72"/>
      <c r="DH47" s="72"/>
      <c r="DI47" s="72"/>
      <c r="DJ47" s="72"/>
      <c r="DK47" s="72"/>
      <c r="DL47" s="72"/>
      <c r="DM47" s="72"/>
      <c r="DN47" s="64"/>
      <c r="DO47" s="72"/>
      <c r="DP47" s="72"/>
      <c r="DQ47" s="72"/>
      <c r="DR47" s="72"/>
      <c r="DS47" s="72"/>
      <c r="DT47" s="72"/>
      <c r="DU47" s="72"/>
      <c r="DV47" s="72"/>
      <c r="DW47" s="72"/>
      <c r="DX47" s="72"/>
      <c r="DY47" s="72"/>
      <c r="DZ47" s="72"/>
      <c r="EA47" s="64"/>
      <c r="EB47" s="72"/>
      <c r="EC47" s="72"/>
      <c r="ED47" s="72"/>
      <c r="EE47" s="72"/>
      <c r="EF47" s="72"/>
      <c r="EG47" s="72"/>
      <c r="EH47" s="72"/>
      <c r="EI47" s="72"/>
      <c r="EJ47" s="72"/>
      <c r="EK47" s="72"/>
      <c r="EL47" s="72"/>
      <c r="EM47" s="72"/>
      <c r="EN47" s="64"/>
      <c r="EO47" s="72"/>
      <c r="EP47" s="72"/>
      <c r="EQ47" s="72"/>
      <c r="ER47" s="72"/>
      <c r="ES47" s="72"/>
      <c r="ET47" s="72"/>
      <c r="EU47" s="72"/>
      <c r="EV47" s="72"/>
      <c r="EW47" s="72"/>
      <c r="EX47" s="72"/>
      <c r="EY47" s="72"/>
      <c r="EZ47" s="72"/>
      <c r="FA47" s="64"/>
      <c r="FB47" s="72"/>
      <c r="FC47" s="72"/>
      <c r="FD47" s="72"/>
      <c r="FE47" s="72"/>
      <c r="FF47" s="72"/>
      <c r="FG47" s="72"/>
      <c r="FH47" s="72"/>
      <c r="FI47" s="72"/>
      <c r="FJ47" s="72"/>
      <c r="FK47" s="72"/>
      <c r="FL47" s="72"/>
      <c r="FM47" s="72"/>
      <c r="FN47" s="64"/>
      <c r="FO47" s="72"/>
      <c r="FP47" s="72"/>
      <c r="FQ47" s="72"/>
      <c r="FR47" s="72"/>
      <c r="FS47" s="72"/>
      <c r="FT47" s="72"/>
      <c r="FU47" s="72"/>
      <c r="FV47" s="72"/>
      <c r="FW47" s="72"/>
      <c r="FX47" s="72"/>
      <c r="FY47" s="72"/>
      <c r="FZ47" s="72"/>
      <c r="GA47" s="64"/>
      <c r="GB47" s="72"/>
      <c r="GC47" s="72"/>
      <c r="GD47" s="72"/>
      <c r="GE47" s="72"/>
      <c r="GF47" s="72"/>
      <c r="GG47" s="72"/>
      <c r="GH47" s="72"/>
      <c r="GI47" s="72"/>
      <c r="GJ47" s="72"/>
      <c r="GK47" s="72"/>
      <c r="GL47" s="72"/>
      <c r="GM47" s="72"/>
      <c r="GN47" s="64"/>
      <c r="GO47" s="72"/>
      <c r="GP47" s="72"/>
      <c r="GQ47" s="72"/>
      <c r="GR47" s="72"/>
      <c r="GS47" s="72"/>
      <c r="GT47" s="72"/>
      <c r="GU47" s="72"/>
      <c r="GV47" s="72"/>
      <c r="GW47" s="72"/>
      <c r="GX47" s="72"/>
      <c r="GY47" s="72"/>
      <c r="GZ47" s="72"/>
      <c r="HA47" s="64"/>
      <c r="HB47" s="72"/>
      <c r="HC47" s="72"/>
      <c r="HD47" s="72"/>
      <c r="HE47" s="72"/>
      <c r="HF47" s="72"/>
      <c r="HG47" s="72"/>
      <c r="HH47" s="72"/>
      <c r="HI47" s="72"/>
      <c r="HJ47" s="72"/>
      <c r="HK47" s="72"/>
      <c r="HL47" s="72"/>
      <c r="HM47" s="72"/>
      <c r="HN47" s="64"/>
      <c r="HO47" s="72"/>
      <c r="HP47" s="72"/>
      <c r="HQ47" s="72"/>
      <c r="HR47" s="72"/>
      <c r="HS47" s="72"/>
      <c r="HT47" s="72"/>
      <c r="HU47" s="72"/>
      <c r="HV47" s="72"/>
      <c r="HW47" s="72"/>
      <c r="HX47" s="72"/>
      <c r="HY47" s="72"/>
      <c r="HZ47" s="72"/>
      <c r="IA47" s="64"/>
      <c r="IB47" s="72"/>
      <c r="IC47" s="72"/>
      <c r="ID47" s="72"/>
      <c r="IE47" s="72"/>
      <c r="IF47" s="72"/>
      <c r="IG47" s="72"/>
      <c r="IH47" s="72"/>
      <c r="II47" s="72"/>
      <c r="IJ47" s="72"/>
      <c r="IK47" s="72"/>
      <c r="IL47" s="72"/>
      <c r="IM47" s="72"/>
      <c r="IN47" s="64"/>
      <c r="IO47" s="72"/>
      <c r="IP47" s="72"/>
      <c r="IQ47" s="72"/>
      <c r="IR47" s="72"/>
      <c r="IS47" s="72"/>
      <c r="IT47" s="72"/>
      <c r="IU47" s="72"/>
      <c r="IV47" s="72"/>
    </row>
    <row r="48" spans="1:13" ht="18">
      <c r="A48" s="73" t="s">
        <v>72</v>
      </c>
      <c r="B48" s="73"/>
      <c r="C48" s="73"/>
      <c r="D48" s="73"/>
      <c r="E48" s="73"/>
      <c r="F48" s="73"/>
      <c r="G48" s="73"/>
      <c r="H48" s="73"/>
      <c r="I48" s="73"/>
      <c r="J48" s="73"/>
      <c r="K48" s="73"/>
      <c r="L48" s="73"/>
      <c r="M48" s="19"/>
    </row>
    <row r="49" spans="1:13" ht="11.25">
      <c r="A49" s="74"/>
      <c r="B49" s="74"/>
      <c r="C49" s="75"/>
      <c r="D49" s="75"/>
      <c r="E49" s="75"/>
      <c r="F49" s="75"/>
      <c r="G49" s="75"/>
      <c r="H49" s="75"/>
      <c r="I49" s="75"/>
      <c r="J49" s="75"/>
      <c r="K49" s="75"/>
      <c r="L49" s="75"/>
      <c r="M49" s="75"/>
    </row>
    <row r="50" spans="1:13" ht="11.25">
      <c r="A50" s="74"/>
      <c r="B50" s="74"/>
      <c r="C50" s="76"/>
      <c r="D50" s="77"/>
      <c r="E50" s="76"/>
      <c r="F50" s="76"/>
      <c r="G50" s="76"/>
      <c r="H50" s="76"/>
      <c r="I50" s="76"/>
      <c r="J50" s="76"/>
      <c r="K50" s="76"/>
      <c r="L50" s="76"/>
      <c r="M50" s="76"/>
    </row>
    <row r="51" spans="1:13" ht="11.25">
      <c r="A51" s="74"/>
      <c r="B51" s="74"/>
      <c r="C51" s="76"/>
      <c r="D51" s="76"/>
      <c r="E51" s="76"/>
      <c r="F51" s="76"/>
      <c r="G51" s="76"/>
      <c r="H51" s="76"/>
      <c r="I51" s="76"/>
      <c r="J51" s="76"/>
      <c r="K51" s="76"/>
      <c r="L51" s="76"/>
      <c r="M51" s="76"/>
    </row>
  </sheetData>
  <sheetProtection/>
  <mergeCells count="79">
    <mergeCell ref="A48:L48"/>
    <mergeCell ref="GO47:GZ47"/>
    <mergeCell ref="HB47:HM47"/>
    <mergeCell ref="HO47:HZ47"/>
    <mergeCell ref="IB47:IM47"/>
    <mergeCell ref="IO47:IV47"/>
    <mergeCell ref="DO47:DZ47"/>
    <mergeCell ref="EB47:EM47"/>
    <mergeCell ref="EO47:EZ47"/>
    <mergeCell ref="FB47:FM47"/>
    <mergeCell ref="FO47:FZ47"/>
    <mergeCell ref="GB47:GM47"/>
    <mergeCell ref="B47:M47"/>
    <mergeCell ref="O47:Z47"/>
    <mergeCell ref="AB47:AM47"/>
    <mergeCell ref="AO47:AZ47"/>
    <mergeCell ref="BB47:BM47"/>
    <mergeCell ref="BO47:BZ47"/>
    <mergeCell ref="CB47:CM47"/>
    <mergeCell ref="CO47:CZ47"/>
    <mergeCell ref="DB47:DM47"/>
    <mergeCell ref="IB46:IM46"/>
    <mergeCell ref="IO46:IV46"/>
    <mergeCell ref="FB46:FM46"/>
    <mergeCell ref="FO46:FZ46"/>
    <mergeCell ref="GB46:GM46"/>
    <mergeCell ref="GO46:GZ46"/>
    <mergeCell ref="HB46:HM46"/>
    <mergeCell ref="HO46:HZ46"/>
    <mergeCell ref="CB46:CM46"/>
    <mergeCell ref="CO46:CZ46"/>
    <mergeCell ref="DB46:DM46"/>
    <mergeCell ref="DO46:DZ46"/>
    <mergeCell ref="EB46:EM46"/>
    <mergeCell ref="EO46:EZ46"/>
    <mergeCell ref="B46:M46"/>
    <mergeCell ref="O46:Z46"/>
    <mergeCell ref="AB46:AM46"/>
    <mergeCell ref="AO46:AZ46"/>
    <mergeCell ref="BB46:BM46"/>
    <mergeCell ref="BO46:BZ46"/>
    <mergeCell ref="B40:M40"/>
    <mergeCell ref="B41:M41"/>
    <mergeCell ref="B42:M42"/>
    <mergeCell ref="A43:J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C9:D9"/>
    <mergeCell ref="H9:I9"/>
    <mergeCell ref="A23:B23"/>
    <mergeCell ref="B24:E24"/>
    <mergeCell ref="B25:M25"/>
    <mergeCell ref="B27:M27"/>
    <mergeCell ref="C5:G5"/>
    <mergeCell ref="H5:L5"/>
    <mergeCell ref="C7:D7"/>
    <mergeCell ref="H7:I7"/>
    <mergeCell ref="C8:D8"/>
    <mergeCell ref="H8:I8"/>
    <mergeCell ref="A1:M1"/>
    <mergeCell ref="A2:M2"/>
    <mergeCell ref="A3:B4"/>
    <mergeCell ref="C3:D3"/>
    <mergeCell ref="H3:I3"/>
    <mergeCell ref="M3:M4"/>
    <mergeCell ref="D4:G4"/>
    <mergeCell ref="I4:L4"/>
  </mergeCells>
  <printOptions/>
  <pageMargins left="0.7" right="0.7" top="0.75" bottom="0.75" header="0.3" footer="0.3"/>
  <pageSetup horizontalDpi="300" verticalDpi="300" orientation="portrait" scale="69"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2013-09-20T01:22:46Z</dcterms:created>
  <dcterms:modified xsi:type="dcterms:W3CDTF">2013-09-20T01:30:31Z</dcterms:modified>
  <cp:category/>
  <cp:version/>
  <cp:contentType/>
  <cp:contentStatus/>
</cp:coreProperties>
</file>